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ink/ink1.xml" ContentType="application/inkml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ylvia/Desktop/IITR/M2_statistics/L5/"/>
    </mc:Choice>
  </mc:AlternateContent>
  <xr:revisionPtr revIDLastSave="0" documentId="13_ncr:1_{A2A329BC-0965-9342-A867-B7DE94334FC5}" xr6:coauthVersionLast="47" xr6:coauthVersionMax="47" xr10:uidLastSave="{00000000-0000-0000-0000-000000000000}"/>
  <bookViews>
    <workbookView xWindow="0" yWindow="500" windowWidth="28800" windowHeight="15800" firstSheet="1" activeTab="11" xr2:uid="{DEFBDBF8-8521-A148-8F05-AC4FFF75F347}"/>
  </bookViews>
  <sheets>
    <sheet name="Topics" sheetId="1" r:id="rId1"/>
    <sheet name="Random Variable" sheetId="7" r:id="rId2"/>
    <sheet name=" Normal Distribution" sheetId="2" r:id="rId3"/>
    <sheet name="CI for Proportion" sheetId="8" r:id="rId4"/>
    <sheet name="chi-square Distribution" sheetId="3" r:id="rId5"/>
    <sheet name="t-distribution" sheetId="4" r:id="rId6"/>
    <sheet name="F distribution" sheetId="5" r:id="rId7"/>
    <sheet name="Application" sheetId="9" r:id="rId8"/>
    <sheet name="Hypothesis Testing" sheetId="6" r:id="rId9"/>
    <sheet name="eg HT" sheetId="10" r:id="rId10"/>
    <sheet name="ANOVA HT" sheetId="11" r:id="rId11"/>
    <sheet name="ANOVA eg" sheetId="12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74" i="11" l="1"/>
  <c r="C82" i="11"/>
  <c r="C80" i="11"/>
  <c r="C78" i="11"/>
  <c r="B83" i="11"/>
  <c r="D64" i="11"/>
  <c r="D62" i="11"/>
  <c r="E62" i="11"/>
  <c r="B60" i="11"/>
  <c r="C60" i="11"/>
  <c r="B13" i="11"/>
  <c r="D82" i="11" s="1"/>
  <c r="C14" i="11"/>
  <c r="D14" i="11"/>
  <c r="E14" i="11"/>
  <c r="F14" i="11"/>
  <c r="B14" i="11"/>
  <c r="C12" i="11"/>
  <c r="B63" i="11" s="1"/>
  <c r="D12" i="11"/>
  <c r="C59" i="11" s="1"/>
  <c r="E12" i="11"/>
  <c r="D60" i="11" s="1"/>
  <c r="F12" i="11"/>
  <c r="E58" i="11" s="1"/>
  <c r="B12" i="11"/>
  <c r="A62" i="11" s="1"/>
  <c r="B62" i="11" l="1"/>
  <c r="D79" i="11"/>
  <c r="D81" i="11"/>
  <c r="C83" i="11"/>
  <c r="A59" i="11"/>
  <c r="E59" i="11"/>
  <c r="C62" i="11"/>
  <c r="B81" i="11"/>
  <c r="E81" i="11"/>
  <c r="A58" i="11"/>
  <c r="E61" i="11"/>
  <c r="B80" i="11"/>
  <c r="B59" i="11"/>
  <c r="A63" i="11"/>
  <c r="C81" i="11"/>
  <c r="D58" i="11"/>
  <c r="A60" i="11"/>
  <c r="C61" i="11"/>
  <c r="D63" i="11"/>
  <c r="B78" i="11"/>
  <c r="F78" i="11"/>
  <c r="F80" i="11"/>
  <c r="F82" i="11"/>
  <c r="E84" i="11"/>
  <c r="F79" i="11"/>
  <c r="F81" i="11"/>
  <c r="E83" i="11"/>
  <c r="D59" i="11"/>
  <c r="C79" i="11"/>
  <c r="C58" i="11"/>
  <c r="E60" i="11"/>
  <c r="B61" i="11"/>
  <c r="C63" i="11"/>
  <c r="B85" i="11"/>
  <c r="E78" i="11"/>
  <c r="E80" i="11"/>
  <c r="E82" i="11"/>
  <c r="A64" i="11"/>
  <c r="B82" i="11"/>
  <c r="A61" i="11"/>
  <c r="C64" i="11"/>
  <c r="E79" i="11"/>
  <c r="D83" i="11"/>
  <c r="A65" i="11"/>
  <c r="D61" i="11"/>
  <c r="B79" i="11"/>
  <c r="D84" i="11"/>
  <c r="B58" i="11"/>
  <c r="B84" i="11"/>
  <c r="D78" i="11"/>
  <c r="D80" i="11"/>
  <c r="E17" i="11"/>
  <c r="D17" i="11"/>
  <c r="B17" i="11"/>
  <c r="F17" i="11"/>
  <c r="C17" i="11"/>
  <c r="B86" i="11" l="1"/>
  <c r="B67" i="11"/>
  <c r="B19" i="11"/>
  <c r="B23" i="11" s="1"/>
  <c r="D20" i="10" l="1"/>
  <c r="D21" i="10"/>
  <c r="D22" i="10"/>
  <c r="D23" i="10"/>
  <c r="D24" i="10"/>
  <c r="D25" i="10"/>
  <c r="D26" i="10"/>
  <c r="D27" i="10"/>
  <c r="D28" i="10"/>
  <c r="D29" i="10"/>
  <c r="D30" i="10"/>
  <c r="D31" i="10"/>
  <c r="D32" i="10"/>
  <c r="D33" i="10"/>
  <c r="D34" i="10"/>
  <c r="D35" i="10"/>
  <c r="D36" i="10"/>
  <c r="D37" i="10"/>
  <c r="D38" i="10"/>
  <c r="D39" i="10"/>
  <c r="D40" i="10"/>
  <c r="D41" i="10"/>
  <c r="D42" i="10"/>
  <c r="D43" i="10"/>
  <c r="D44" i="10"/>
  <c r="D45" i="10"/>
  <c r="D46" i="10"/>
  <c r="D47" i="10"/>
  <c r="D48" i="10"/>
  <c r="D49" i="10"/>
  <c r="D50" i="10"/>
  <c r="D51" i="10"/>
  <c r="D52" i="10"/>
  <c r="D53" i="10"/>
  <c r="D54" i="10"/>
  <c r="D55" i="10"/>
  <c r="D56" i="10"/>
  <c r="D57" i="10"/>
  <c r="D58" i="10"/>
  <c r="D59" i="10"/>
  <c r="D60" i="10"/>
  <c r="D61" i="10"/>
  <c r="D62" i="10"/>
  <c r="D63" i="10"/>
  <c r="D64" i="10"/>
  <c r="D65" i="10"/>
  <c r="D66" i="10"/>
  <c r="D67" i="10"/>
  <c r="D68" i="10"/>
  <c r="D19" i="10"/>
  <c r="E19" i="10" l="1"/>
</calcChain>
</file>

<file path=xl/sharedStrings.xml><?xml version="1.0" encoding="utf-8"?>
<sst xmlns="http://schemas.openxmlformats.org/spreadsheetml/2006/main" count="322" uniqueCount="274">
  <si>
    <t>L-5 Topics</t>
  </si>
  <si>
    <t>In Hypothesis testing we do z test, t-test, anova etc</t>
  </si>
  <si>
    <t>Some standard distrbutions and their utility.</t>
  </si>
  <si>
    <t>Random Variable</t>
  </si>
  <si>
    <t>A RV is one whose value depends on outcome of random phenomenon.</t>
  </si>
  <si>
    <t>A RV is characterised by its distribution.</t>
  </si>
  <si>
    <t>For purely continuous RV u will have a probability density.</t>
  </si>
  <si>
    <t>For Discrete RV u will have probabilities/frequecies.</t>
  </si>
  <si>
    <t>Normal Distribution</t>
  </si>
  <si>
    <t>For some standard RV which appear a lot in practice, for those we will discuss how distributions look like.</t>
  </si>
  <si>
    <t>Any algebric operation of RV also remain a RV.</t>
  </si>
  <si>
    <t>Standard Normal Distribution</t>
  </si>
  <si>
    <t>It is special type of Normal Distribution where mean=0 and standard deviation=1.</t>
  </si>
  <si>
    <t>In this fig, red curve is std normal distribution.</t>
  </si>
  <si>
    <t>Interesting fact about ND</t>
  </si>
  <si>
    <t>Any normal RV can be converted to a standard normal RV</t>
  </si>
  <si>
    <t>As shown below-</t>
  </si>
  <si>
    <t>If u want to discuss about RV we cannot discuss about all the normal RV, they might have different mean, different variance.</t>
  </si>
  <si>
    <t>Hence we study about properties for standard normal random variable.</t>
  </si>
  <si>
    <t xml:space="preserve"> </t>
  </si>
  <si>
    <t xml:space="preserve">You can convert any normal RV to standard normal </t>
  </si>
  <si>
    <t>Proof for this as shown above.</t>
  </si>
  <si>
    <t>Chi-Square Distribution</t>
  </si>
  <si>
    <t>Typically standard normal RV is denoted by Z.</t>
  </si>
  <si>
    <t>We say U is following a Chi Square distribution with n degrees of freedom.</t>
  </si>
  <si>
    <t>Plotting probability Density-</t>
  </si>
  <si>
    <t>Cz we have n independent RV that r free to choose the values as they like so u have n degrees of freedom.</t>
  </si>
  <si>
    <t>Here instead if u take n=10, then u say U follows a Chi square distribution with 10 degrees of freedom.</t>
  </si>
  <si>
    <t>t-Distribution</t>
  </si>
  <si>
    <t>F-Distribution</t>
  </si>
  <si>
    <t>cz something picked from normal distribution will anyways be normal.</t>
  </si>
  <si>
    <t>If population distribution is known normal then u do not need CLT (which says any type of distribution for original population will approach to normal)</t>
  </si>
  <si>
    <t>So X1, X2 will be normal if picked from N.D.</t>
  </si>
  <si>
    <t>So X1+X2/2 is the average and we know Xbar/average will also be normal with mu and sigma^2/2</t>
  </si>
  <si>
    <t>Above even though sample size is small yet sample mean xbar will be normally distributed cz we already know it comes from a normal distribution.</t>
  </si>
  <si>
    <t>But still we do not know population variance so we can replace with sample variance.</t>
  </si>
  <si>
    <t>Then it can be shown-</t>
  </si>
  <si>
    <t>It will be normal distribution (0,1) as per below-</t>
  </si>
  <si>
    <t>But sigma is unknown, so we can replace it wilth sx</t>
  </si>
  <si>
    <t>Advantage of doing this is even for small sample size u will be able to make confidence interval, if u know population is normally distributed.</t>
  </si>
  <si>
    <t>If u do not know anything about distribution or u do not want to make any assumption about distribution in that case the only thing</t>
  </si>
  <si>
    <t>that can come to your rescue to build confidence interval is CLT (Central Limit Theoram).</t>
  </si>
  <si>
    <t>u will be able to build approximate CI</t>
  </si>
  <si>
    <t>If u assume population to be normal, u can build exact confidence intervals.</t>
  </si>
  <si>
    <t>Generally sigma^2 will be unknown.</t>
  </si>
  <si>
    <t>If sigma^2 unknown and u replace by s &amp; as soon as u replace by s  u have t-distribution coming in.</t>
  </si>
  <si>
    <t>Can still report but accuracy will be questionable.</t>
  </si>
  <si>
    <t>If n is large &amp; u do not want to make any assumption about population , then go for-</t>
  </si>
  <si>
    <t>If n = 20 (Sample size low) &amp; u do not want to make any assumption about population, in that case u cannot report Confidence Interval. - Problematic case</t>
  </si>
  <si>
    <t>If n is small but u make assumption of normal population then go for-</t>
  </si>
  <si>
    <t>Confidence Interval for Proportion parameter of Population</t>
  </si>
  <si>
    <t xml:space="preserve">e.g 10K people &amp; 3900 voted for AAP. </t>
  </si>
  <si>
    <t>How would u build CI if u want to report proportion?</t>
  </si>
  <si>
    <t>Report a 95% CI.</t>
  </si>
  <si>
    <t>p hat- observed proportion in sample which is 3900/10000 or 0.39</t>
  </si>
  <si>
    <t>alpha/2 for 95% is 1.96</t>
  </si>
  <si>
    <t>Where we apply all these learnt distributions?</t>
  </si>
  <si>
    <t>In many of ur ML algorithms, like linear regression to interpret some of the results which u get, u will see those sort of values.</t>
  </si>
  <si>
    <t>e.g. like this is t-statistic, this is f-statistic</t>
  </si>
  <si>
    <t>In many places behind theory people will make these sort of assumptions like underlying distribution is normal etc</t>
  </si>
  <si>
    <t>Hypothesis Testing</t>
  </si>
  <si>
    <t>Hypothesis testing can be used for conflict resolution.</t>
  </si>
  <si>
    <t>for e.g. 1 we need to make sure we give tests to similar profile of students in morning &amp; evening and similar level of tests.</t>
  </si>
  <si>
    <t>Same test is better but for that u use 2 different set of students. But if u use same students u cannot give same test.</t>
  </si>
  <si>
    <t>Claim that students perform better when tests r given in morning.</t>
  </si>
  <si>
    <t>X for morning students and Y for evening students</t>
  </si>
  <si>
    <t>then we have nothing much further cz we claimed that morning is better but data shows otherwise.</t>
  </si>
  <si>
    <r>
      <rPr>
        <b/>
        <sz val="12"/>
        <color theme="1"/>
        <rFont val="Calibri"/>
        <family val="2"/>
        <scheme val="minor"/>
      </rPr>
      <t>Case 1</t>
    </r>
    <r>
      <rPr>
        <sz val="12"/>
        <color theme="1"/>
        <rFont val="Calibri"/>
        <family val="2"/>
        <scheme val="minor"/>
      </rPr>
      <t>- If result comes out to be-</t>
    </r>
  </si>
  <si>
    <r>
      <rPr>
        <b/>
        <sz val="12"/>
        <color theme="1"/>
        <rFont val="Calibri"/>
        <family val="2"/>
        <scheme val="minor"/>
      </rPr>
      <t>Case 2</t>
    </r>
    <r>
      <rPr>
        <sz val="12"/>
        <color theme="1"/>
        <rFont val="Calibri"/>
        <family val="2"/>
        <scheme val="minor"/>
      </rPr>
      <t xml:space="preserve"> - If result comes out to be-</t>
    </r>
  </si>
  <si>
    <r>
      <rPr>
        <b/>
        <sz val="12"/>
        <color theme="1"/>
        <rFont val="Calibri"/>
        <family val="2"/>
        <scheme val="minor"/>
      </rPr>
      <t>Case 3</t>
    </r>
    <r>
      <rPr>
        <sz val="12"/>
        <color theme="1"/>
        <rFont val="Calibri"/>
        <family val="2"/>
        <scheme val="minor"/>
      </rPr>
      <t xml:space="preserve"> - If result comes out to be-</t>
    </r>
  </si>
  <si>
    <t>In case 3 we will be most convinced that our hypothesis/claim is true cz in case 3 difference is greatest.</t>
  </si>
  <si>
    <t>There are 2 things which will make us convince more - as above is the difference in the statistic is more and 2nd if sample size is more.</t>
  </si>
  <si>
    <t>We would trust more when we have results from 80 &amp; 100 students rather than 8 and 10.</t>
  </si>
  <si>
    <t>Key Terms in Hypothesis Testing</t>
  </si>
  <si>
    <r>
      <rPr>
        <b/>
        <sz val="12"/>
        <color theme="1"/>
        <rFont val="Calibri"/>
        <family val="2"/>
        <scheme val="minor"/>
      </rPr>
      <t xml:space="preserve">Null Hypothesis </t>
    </r>
    <r>
      <rPr>
        <sz val="12"/>
        <color theme="1"/>
        <rFont val="Calibri"/>
        <family val="2"/>
        <scheme val="minor"/>
      </rPr>
      <t>- Usually status quo or existing state of affairs. It is reverse of alternative hypothesis.</t>
    </r>
  </si>
  <si>
    <r>
      <rPr>
        <b/>
        <sz val="12"/>
        <color theme="1"/>
        <rFont val="Calibri"/>
        <family val="2"/>
        <scheme val="minor"/>
      </rPr>
      <t>Alternative Hypothesis</t>
    </r>
    <r>
      <rPr>
        <sz val="12"/>
        <color theme="1"/>
        <rFont val="Calibri"/>
        <family val="2"/>
        <scheme val="minor"/>
      </rPr>
      <t xml:space="preserve"> - It is the claim which is coming in. So what u r trying to prove will go in alternative hypothesis.</t>
    </r>
  </si>
  <si>
    <t>We do hypothesis testing after data is available for a sample. Before that it is all subjective opinions.</t>
  </si>
  <si>
    <t>We r trying to make infereces from sample itself.</t>
  </si>
  <si>
    <t>What is the objective of this entire hypothesis testing?</t>
  </si>
  <si>
    <t>It is to decide whether to reject null hypothesis or not to reject null hypothesis.</t>
  </si>
  <si>
    <t>On what basis will be able to reject or not reject null hypothesis? It will be based on the value of test statistic/also called as T statistic which is calculated from sample.</t>
  </si>
  <si>
    <t>This test statistic could vary from hypothesis test to hypothesis test.</t>
  </si>
  <si>
    <t>For above e.g. for student performance what statistic should we use?</t>
  </si>
  <si>
    <t>We cannot be seeing only either Xbar or Ybar so we can go for options like (Xbar-Ybar) or (Xbar/Ybar)</t>
  </si>
  <si>
    <t>So in our case (Xbar-Ybar) is an example of test statistic.</t>
  </si>
  <si>
    <t>Depending on value of (Xbar-Ybar) is large ot not (we will quantify what is large &amp; not large)  we can be able to either reject or not reject null hypothesis.</t>
  </si>
  <si>
    <t>i.e. the claim that was coming in is accepted.</t>
  </si>
  <si>
    <t>Errors</t>
  </si>
  <si>
    <t>Your entire setup should be such that  probability of Type 1 error and Type 2 error should be minimized.</t>
  </si>
  <si>
    <t>Level and Power</t>
  </si>
  <si>
    <t>There is a trade of b/w Type 1 and Type 2 error (can't reduce chances of both errors at same time). That trade off comes in form of level of significance.</t>
  </si>
  <si>
    <t>Possible ??</t>
  </si>
  <si>
    <t>Framing of hypothesis</t>
  </si>
  <si>
    <t>Hypothesis test Complete example</t>
  </si>
  <si>
    <t>In hypothesis testing we put more faith in null hypothesis (as these are existing state of affairs) but we r interested in proving the claim.</t>
  </si>
  <si>
    <t>S.No</t>
  </si>
  <si>
    <t>Weight Before</t>
  </si>
  <si>
    <t>Weight After</t>
  </si>
  <si>
    <t>Weight Loss</t>
  </si>
  <si>
    <t>Gym claimed 5kg but av 3.38 so we fail to reject null hypothesis.</t>
  </si>
  <si>
    <t>So gym needs to revise its claim.</t>
  </si>
  <si>
    <t>Lets say gym says instead of 5 kg, 3 kg in a month wt loss possible.</t>
  </si>
  <si>
    <t>In that case we check again can we still reject Ho or not?</t>
  </si>
  <si>
    <t>In all  hypothesis testing we do testing assuming null hypothesis is true.</t>
  </si>
  <si>
    <t>** Here Average wt loss is test statistic.</t>
  </si>
  <si>
    <t>Comment on distribution of Average wt loss, Xbar</t>
  </si>
  <si>
    <t>Average wt loss (Xbar)</t>
  </si>
  <si>
    <t>It will be a normal distribution due to CLT</t>
  </si>
  <si>
    <t>In hypothesis testing we work with w=5 border value, as such cant work with interval values.</t>
  </si>
  <si>
    <t>You have 5 as mean above cz u assume Ho to be true.</t>
  </si>
  <si>
    <t>But actually avg wt loss u observe 3.38</t>
  </si>
  <si>
    <t>In this case we cannot reject null hypothesis.</t>
  </si>
  <si>
    <t>Lets say in case u observe avg wt loss as 8 in that case clearly we can reject Ho.</t>
  </si>
  <si>
    <t>Now if avg wt loss is 5.1 then ?</t>
  </si>
  <si>
    <t>We say that we place a lot of faith in Ho &amp; we will be v.cautious in rejecting Ho.</t>
  </si>
  <si>
    <t>The way we will define extreme &amp; not extreme values based on which whether to reject or not reject null hypothesis is not on 3 s.d. but based on type 1 error probability.</t>
  </si>
  <si>
    <t>Type 1 error is probability of rejecting the Ho even though it is true.</t>
  </si>
  <si>
    <t>So we fix type 1 error as 0.05 - so this indicates probability of rejecting null hypothesis when Ho is true. (there is 5% chance this error can happen cz test statistic is a RV)</t>
  </si>
  <si>
    <t>So for observed values of Xbar we will compute p value.</t>
  </si>
  <si>
    <t>All values 8 and after 8 are as extreme as observed(8)</t>
  </si>
  <si>
    <t>So p value (probability density) will be area under that graph (marked as red).</t>
  </si>
  <si>
    <t>So based on definition of p value and looking at chart, can u tell which values r as extreme as 8?</t>
  </si>
  <si>
    <t>So if u observe this probability (p value) to be v low then we will reject the Ho. (p is low, null must go)</t>
  </si>
  <si>
    <t>We start with assumption that Ho is true but by looking at data it does not look so.</t>
  </si>
  <si>
    <t>While it is still theoritically possible that Ho is true &amp; observed value is 8 it is still possible (in that case u will have to reject the Ho) but the probability of that possibility is vv low.</t>
  </si>
  <si>
    <t>That we call as Type 1 error. (If this scenario happens). The threshold will be defined as below-</t>
  </si>
  <si>
    <t>So here we define  extreme &amp; not extreme values based on which whether to reject or not reject null hypothesis is not on 3 s.d. but based on type 1 error probability as above.</t>
  </si>
  <si>
    <t>Practically any value can occur when null hypothesis is true whether 2,3,5 or 8 . 2,3,5 are ideally ok but it is possible u get 8 also cz it is RV at the end of day. (these are Xbar values)</t>
  </si>
  <si>
    <t>Now lets do similar exercise for 5.1 value. So in green will be area for values as extreme as 5.1</t>
  </si>
  <si>
    <t>So values 5.1 and greater are values as extreme as 5.1</t>
  </si>
  <si>
    <t>So lets say in this case p value comes out to be 0.4.</t>
  </si>
  <si>
    <t>Now for this red = 0.01 and green = 0.4 values we compare them with our level of significance / alpha / probability of making type 1 error = 0.05 (pre-decided value)</t>
  </si>
  <si>
    <t>If p value more than level of significance we will not be able to reject Ho. (green case)</t>
  </si>
  <si>
    <t>But if p is low, then Ho should go. (red case)</t>
  </si>
  <si>
    <t>Overall Steps for inference of Hypothesis Test</t>
  </si>
  <si>
    <t xml:space="preserve">1. First classify in which bracket is observation 5.1 falling, is it falling in Null hypothesis bracket (=&lt;5) or falling in alternative hypothesis bracket (&gt;5) </t>
  </si>
  <si>
    <t>2. If it is falling in Ho bracket we say forget about it there is no way Ha claim can be accepted. (eg in case of 3.8)</t>
  </si>
  <si>
    <t>3. But if it falling in Ha then we have some possibility of debate. (e.g. 5.1 or 8 value observed)</t>
  </si>
  <si>
    <t>4. Because we r v much cautious in rejecting Ho, so we say that even though my true observation (5.1) is agreeing with Ha more than it is agreeing with Ho,</t>
  </si>
  <si>
    <t>still we will try to make sure it is not a matter of chance. (It should not be that it just happened due to randomness), we will try to confirm this.</t>
  </si>
  <si>
    <t>Usually there r 3 standard values for level of significance-</t>
  </si>
  <si>
    <t>When u want to put v high faith on Ho then u go for 0.01.</t>
  </si>
  <si>
    <t>When v moderate sort of faith on Ho then 0.10.</t>
  </si>
  <si>
    <t>Usually we go for 0.05.</t>
  </si>
  <si>
    <t>Whenever u see p value, it means it corresponds to some hypothesis test going on in the background,</t>
  </si>
  <si>
    <t>&amp; this p value belongs to that hypothesis test.</t>
  </si>
  <si>
    <t>generally 5% error tolerable, 0.05 value), then only we will reject the Ho else if greater than acceptable error then we fail to reject Ho.</t>
  </si>
  <si>
    <t>E.g. if u toss a coin 100 times &amp; 90 times u observe H and 10 times tail. In this case u would tend to jump to conclusion that it is a biased coin.</t>
  </si>
  <si>
    <t xml:space="preserve">Only in case if 95 or above heads were observed in 100 toss of coin then we could reject the Ho and say some new knowledge/insight discovered. We keep it as </t>
  </si>
  <si>
    <t>Example to explain Hypothesis test accept and reject criteria</t>
  </si>
  <si>
    <t xml:space="preserve">But theoritically it can happen, even for a fair coin it can happen. So to be v sure before rejecting Ho, we compare the probability of observed value as extreme as 90 which will be </t>
  </si>
  <si>
    <t>5. We confirm this by - only if the probability of observing such extreme value (lets say 8 ) is  lower than threshold p value/which is acceptable probability of Type1 error,</t>
  </si>
  <si>
    <t xml:space="preserve">90 &amp; above values i.e. lets say it comes out to be 10% or 0.10 with the decided threshold (0.05). Here Observed probability 10% &gt; 5% threshold so we fail to reject Ho. </t>
  </si>
  <si>
    <t xml:space="preserve">95 heads to reject Ho cz in hypothesis testing we put much more faith on Ho &amp; to reject that we need to be v sure that actually something is different. </t>
  </si>
  <si>
    <t>For the above example for 50 samples our test statistic Xbar came out be 3.8</t>
  </si>
  <si>
    <t>Lets say in case gym owner had claimed that u will lose more than 3 kgs.</t>
  </si>
  <si>
    <t>Then in this case since 3.8 is more than 3 we are in the bracket of accepting Ha.</t>
  </si>
  <si>
    <t>But we need to be sure it is not due to chance so we do hypothesis test at significance level/alpha of 0.05 (i.e. probability of acceptable type 1 error),</t>
  </si>
  <si>
    <t>or we can say with a confidence of 95%</t>
  </si>
  <si>
    <t>Back to example of gym</t>
  </si>
  <si>
    <t>In excel we can use below test to check this under Data-&gt; Data Analysis-</t>
  </si>
  <si>
    <t>t-Test: Paired Two Sample for Means</t>
  </si>
  <si>
    <t>Mean</t>
  </si>
  <si>
    <t>Variance</t>
  </si>
  <si>
    <t>Observations</t>
  </si>
  <si>
    <t>Pearson Correlation</t>
  </si>
  <si>
    <t>Hypothesized Mean Difference</t>
  </si>
  <si>
    <t>df</t>
  </si>
  <si>
    <t>t Stat</t>
  </si>
  <si>
    <t>P(T&lt;=t) one-tail</t>
  </si>
  <si>
    <t>t Critical one-tail</t>
  </si>
  <si>
    <t>P(T&lt;=t) two-tail</t>
  </si>
  <si>
    <t>t Critical two-tail</t>
  </si>
  <si>
    <t>Based on your Ha</t>
  </si>
  <si>
    <t>In our case our Ha is Avg weight loss &gt; 3, so we look at 1 tail test.</t>
  </si>
  <si>
    <t>In case Ha is like weight loss != 3 then in that case we look at 2 tail test.</t>
  </si>
  <si>
    <t>Ques - How do you decide if u will look at 1 tail or 2 tail test ?</t>
  </si>
  <si>
    <t>Since p&gt;0.05, so even with gym claiming as 3 kg u cannot trust gym owner.</t>
  </si>
  <si>
    <t>As p high, null fly. We fail to reject Ho.</t>
  </si>
  <si>
    <t>assume gym is claiming 3 kg's wt loss possible. We got as 3.8kg</t>
  </si>
  <si>
    <t>as our test statistic but still we cannot accept this 3.8 although falling in Ha bracket</t>
  </si>
  <si>
    <r>
      <rPr>
        <b/>
        <sz val="12"/>
        <color theme="1"/>
        <rFont val="Calibri"/>
        <family val="2"/>
        <scheme val="minor"/>
      </rPr>
      <t>Note</t>
    </r>
    <r>
      <rPr>
        <sz val="12"/>
        <color theme="1"/>
        <rFont val="Calibri"/>
        <family val="2"/>
        <scheme val="minor"/>
      </rPr>
      <t xml:space="preserve"> - Here we use hypothesised mean difference = 3 as we</t>
    </r>
  </si>
  <si>
    <t>cz we have taken a significance level of 0.05 &amp; based on this level</t>
  </si>
  <si>
    <t>probability of value as extreme as 3.8 does not qualify to reject Ha at</t>
  </si>
  <si>
    <t>95% Confidence level.</t>
  </si>
  <si>
    <t>ANOVA</t>
  </si>
  <si>
    <t>Sample</t>
  </si>
  <si>
    <t>Company A</t>
  </si>
  <si>
    <t>Company B</t>
  </si>
  <si>
    <t>Company C</t>
  </si>
  <si>
    <t>Company D</t>
  </si>
  <si>
    <t>Company E</t>
  </si>
  <si>
    <t>In Step 3 u try to see whether test statistic is following some distribution or not.</t>
  </si>
  <si>
    <t>If following some distrubution then better for us cz easy to calculate p values etc</t>
  </si>
  <si>
    <t>U give the verdict based on ur p-value is greater / less than alpha or not.</t>
  </si>
  <si>
    <t>For above example-</t>
  </si>
  <si>
    <t>ANOVA - Analysis of Variance</t>
  </si>
  <si>
    <t>ANOVA is used in situations where u have more than 1 group &amp; we r trying to see whether all groups are same or different.</t>
  </si>
  <si>
    <t>U r motorcycle manufacturing &amp; there r 5 companies from which u can get tyres. U ask for some sample of tyres &amp; measure radius.</t>
  </si>
  <si>
    <t>Lets say each company uses its own manufacturing process &amp; for u calculate the mean of tyre radius produced by each company as mu1 to mu5.</t>
  </si>
  <si>
    <t>We want to check whether all companies r same or not.</t>
  </si>
  <si>
    <t>So framing of hypothesis as below-</t>
  </si>
  <si>
    <t>Average</t>
  </si>
  <si>
    <t>In terms of visualization of above data, u can look at side by side boxplot &amp; that can give more insight.</t>
  </si>
  <si>
    <t>Overall avg</t>
  </si>
  <si>
    <t>Count</t>
  </si>
  <si>
    <t>SS Between</t>
  </si>
  <si>
    <t>By SS between we mean SS= sum of square error &amp; between refer to b/w individual company mean and overall mean - so this is some sort of error term.</t>
  </si>
  <si>
    <t>MSB Error</t>
  </si>
  <si>
    <t>We should divide by 5 for MSB cz of 5 groups but  to accomodate degree of freedom we divide by 4.</t>
  </si>
  <si>
    <t>Sum of SS b/w</t>
  </si>
  <si>
    <t xml:space="preserve"> ---&gt; If Ho is true i.e. there is no diff b/w means of companies then we would want this num to be low (mu of each company close to each other)</t>
  </si>
  <si>
    <t>In below we cannot say mu1=mu2, there is no chance</t>
  </si>
  <si>
    <t>which is not he case in the sample we r provided.</t>
  </si>
  <si>
    <t>all no's same in each column so no variation</t>
  </si>
  <si>
    <t>to say that. Definitely mu1 is not equal to mu2.</t>
  </si>
  <si>
    <r>
      <t xml:space="preserve">This is  cz </t>
    </r>
    <r>
      <rPr>
        <sz val="12"/>
        <color theme="5"/>
        <rFont val="Calibri (Body)"/>
      </rPr>
      <t>there is no variation in the process.</t>
    </r>
  </si>
  <si>
    <t>While we want this num. to be low but this num. could be high due to natural variation in the process. Meaning maybe mu1=mu2 but u don't observe it,cz mu is also some sort of avg.</t>
  </si>
  <si>
    <t xml:space="preserve"> be low but this num. could be high due to natural variation in the process. Meaning maybe mu1=mu2 but u don't observe it,cz mu is also some sort of avg.</t>
  </si>
  <si>
    <r>
      <t xml:space="preserve">So we need to look at 1 more term </t>
    </r>
    <r>
      <rPr>
        <b/>
        <sz val="12"/>
        <color theme="1"/>
        <rFont val="Calibri"/>
        <family val="2"/>
        <scheme val="minor"/>
      </rPr>
      <t>Sum of square within</t>
    </r>
    <r>
      <rPr>
        <sz val="12"/>
        <color theme="1"/>
        <rFont val="Calibri"/>
        <family val="2"/>
        <scheme val="minor"/>
      </rPr>
      <t xml:space="preserve"> (cont.below)</t>
    </r>
  </si>
  <si>
    <t xml:space="preserve">Sum of square within </t>
  </si>
  <si>
    <t>This is to check how different is each record of a particular company w.r.t to its own average. (So within 1 company we get an estimate of variation)</t>
  </si>
  <si>
    <t>SS Within</t>
  </si>
  <si>
    <t>Sum of Sswithin</t>
  </si>
  <si>
    <t>So this is some sort of variation in the process itself.</t>
  </si>
  <si>
    <t xml:space="preserve">SSB (Sum of Square between) = </t>
  </si>
  <si>
    <t xml:space="preserve">SSW (Sum of square within) = </t>
  </si>
  <si>
    <t>Hence -</t>
  </si>
  <si>
    <t>Now to verify also calculate SS total (which is subtracting each value from overall avg &amp; squaring also)</t>
  </si>
  <si>
    <t>Sstotal</t>
  </si>
  <si>
    <t>Sum both</t>
  </si>
  <si>
    <t>Hence verified</t>
  </si>
  <si>
    <t>SSB + SSW = SStotal</t>
  </si>
  <si>
    <t xml:space="preserve"> Always this will happen</t>
  </si>
  <si>
    <t xml:space="preserve">However the heart of ANOVA is </t>
  </si>
  <si>
    <t>Assuming Ho to be true this value should be small number as there should be less variance between groups compared to within groups.</t>
  </si>
  <si>
    <t>So assuming Ho to be true u would want SSwithin to be large and SSb/w to be small.</t>
  </si>
  <si>
    <t>This ratio is the test statistic which we will use to accept or reject Ho.</t>
  </si>
  <si>
    <t>Cz u have some standard distribution which u can relate this test statistic to, so u can now find the p value etc</t>
  </si>
  <si>
    <t>If u do below division, it turns out that it follows a F distribution.</t>
  </si>
  <si>
    <t>At end of ANOVA u will find that r test statistic followed a F distribution.</t>
  </si>
  <si>
    <t>Anova: Single Factor</t>
  </si>
  <si>
    <t>SUMMARY</t>
  </si>
  <si>
    <t>Groups</t>
  </si>
  <si>
    <t>Sum</t>
  </si>
  <si>
    <t>Source of Variation</t>
  </si>
  <si>
    <t>SS</t>
  </si>
  <si>
    <t>MS</t>
  </si>
  <si>
    <t>F</t>
  </si>
  <si>
    <t>P-value</t>
  </si>
  <si>
    <t>F crit</t>
  </si>
  <si>
    <t>Between Groups</t>
  </si>
  <si>
    <t>Within Groups</t>
  </si>
  <si>
    <t>Total</t>
  </si>
  <si>
    <t>4 and 28 are degrees of freedom for b/w and within</t>
  </si>
  <si>
    <t>Can also verify from ANOVA results in table below-</t>
  </si>
  <si>
    <t xml:space="preserve">Since p is low null must go. Hence we can reject the Ho. </t>
  </si>
  <si>
    <t>This means that means(averages) of Companies A,B,C,D,E are not equal.</t>
  </si>
  <si>
    <t>Further analysis can be like Tukey test or pairwise comparison.</t>
  </si>
  <si>
    <t>Inorder to find which companies have differences we can do further analysis but ANOVA just states till that all groups (Companies) means are different.</t>
  </si>
  <si>
    <t>This is called as ANOVA cz to tell whether means of groups are different or not we are actually doing the analysis of variance b/w and within groups.</t>
  </si>
  <si>
    <t>Same ANOVA in Jupyter NB.</t>
  </si>
  <si>
    <t>Above in table at alpha=0.05 F critical - 2.714 highlighted in blue based on degrees of freedom 28 and 4.</t>
  </si>
  <si>
    <t>Instructor 1</t>
  </si>
  <si>
    <t>Instructor 2</t>
  </si>
  <si>
    <t>Instructor 3</t>
  </si>
  <si>
    <t>Instructor 4</t>
  </si>
  <si>
    <t>ANOVA another Example</t>
  </si>
  <si>
    <t>Ho - No difference in teaching of instructors</t>
  </si>
  <si>
    <t>Ha - There is difference in method of each instructor for teaching.</t>
  </si>
  <si>
    <t>Since p is high, null must fly.</t>
  </si>
  <si>
    <t>Hence we fail to reject Ho so all Intructors are teaching same.</t>
  </si>
  <si>
    <t>Framing of Hypothesis</t>
  </si>
  <si>
    <t>Verdict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</si>
</sst>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5"/>
      <name val="Calibri"/>
      <family val="2"/>
      <scheme val="minor"/>
    </font>
    <font>
      <sz val="12"/>
      <name val="Calibri"/>
      <family val="2"/>
      <scheme val="minor"/>
    </font>
    <font>
      <b/>
      <sz val="12"/>
      <name val="Calibri"/>
      <family val="2"/>
      <scheme val="minor"/>
    </font>
    <font>
      <i/>
      <sz val="12"/>
      <color theme="1"/>
      <name val="Calibri"/>
      <family val="2"/>
      <scheme val="minor"/>
    </font>
    <font>
      <b/>
      <sz val="12"/>
      <color theme="5"/>
      <name val="Calibri (Body)"/>
    </font>
    <font>
      <sz val="12"/>
      <color theme="5"/>
      <name val="Calibri (Body)"/>
    </font>
    <font>
      <i/>
      <sz val="12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79998168889431442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35">
    <xf numFmtId="0" fontId="0" fillId="0" borderId="0" xfId="0"/>
    <xf numFmtId="0" fontId="1" fillId="2" borderId="0" xfId="0" applyFont="1" applyFill="1"/>
    <xf numFmtId="0" fontId="1" fillId="0" borderId="0" xfId="0" applyFont="1"/>
    <xf numFmtId="0" fontId="0" fillId="2" borderId="0" xfId="0" applyFill="1"/>
    <xf numFmtId="0" fontId="2" fillId="0" borderId="0" xfId="0" applyFont="1"/>
    <xf numFmtId="0" fontId="3" fillId="0" borderId="0" xfId="0" applyFont="1"/>
    <xf numFmtId="0" fontId="3" fillId="2" borderId="0" xfId="0" applyFont="1" applyFill="1"/>
    <xf numFmtId="0" fontId="4" fillId="2" borderId="0" xfId="0" applyFont="1" applyFill="1"/>
    <xf numFmtId="0" fontId="3" fillId="0" borderId="0" xfId="0" applyFont="1" applyFill="1"/>
    <xf numFmtId="0" fontId="2" fillId="0" borderId="0" xfId="0" applyFont="1" applyFill="1"/>
    <xf numFmtId="0" fontId="0" fillId="0" borderId="0" xfId="0" applyFill="1"/>
    <xf numFmtId="0" fontId="0" fillId="0" borderId="0" xfId="0" applyFill="1" applyBorder="1" applyAlignment="1"/>
    <xf numFmtId="0" fontId="0" fillId="0" borderId="1" xfId="0" applyFill="1" applyBorder="1" applyAlignment="1"/>
    <xf numFmtId="0" fontId="5" fillId="0" borderId="2" xfId="0" applyFont="1" applyFill="1" applyBorder="1" applyAlignment="1">
      <alignment horizontal="center"/>
    </xf>
    <xf numFmtId="0" fontId="0" fillId="2" borderId="0" xfId="0" applyFill="1" applyBorder="1" applyAlignment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0" xfId="0" applyFont="1"/>
    <xf numFmtId="0" fontId="0" fillId="0" borderId="0" xfId="0" applyFill="1" applyBorder="1"/>
    <xf numFmtId="0" fontId="0" fillId="4" borderId="0" xfId="0" applyFill="1"/>
    <xf numFmtId="0" fontId="0" fillId="4" borderId="12" xfId="0" applyFill="1" applyBorder="1"/>
    <xf numFmtId="0" fontId="6" fillId="0" borderId="0" xfId="0" applyFont="1"/>
    <xf numFmtId="0" fontId="0" fillId="2" borderId="7" xfId="0" applyFill="1" applyBorder="1"/>
    <xf numFmtId="0" fontId="0" fillId="3" borderId="0" xfId="0" applyFill="1" applyBorder="1" applyAlignment="1"/>
    <xf numFmtId="0" fontId="5" fillId="3" borderId="2" xfId="0" applyFont="1" applyFill="1" applyBorder="1" applyAlignment="1">
      <alignment horizontal="center"/>
    </xf>
    <xf numFmtId="0" fontId="0" fillId="5" borderId="0" xfId="0" applyFill="1" applyBorder="1" applyAlignment="1"/>
    <xf numFmtId="0" fontId="8" fillId="3" borderId="2" xfId="0" applyFont="1" applyFill="1" applyBorder="1" applyAlignment="1">
      <alignment horizontal="center"/>
    </xf>
    <xf numFmtId="0" fontId="3" fillId="3" borderId="0" xfId="0" applyFont="1" applyFill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2" Type="http://schemas.openxmlformats.org/officeDocument/2006/relationships/image" Target="../media/image110.png"/><Relationship Id="rId1" Type="http://schemas.openxmlformats.org/officeDocument/2006/relationships/customXml" Target="../ink/ink1.xml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10" Type="http://schemas.openxmlformats.org/officeDocument/2006/relationships/image" Target="../media/image70.png"/><Relationship Id="rId4" Type="http://schemas.openxmlformats.org/officeDocument/2006/relationships/image" Target="../media/image64.png"/><Relationship Id="rId9" Type="http://schemas.openxmlformats.org/officeDocument/2006/relationships/image" Target="../media/image6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18" Type="http://schemas.openxmlformats.org/officeDocument/2006/relationships/image" Target="../media/image4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.png"/><Relationship Id="rId13" Type="http://schemas.openxmlformats.org/officeDocument/2006/relationships/image" Target="../media/image59.png"/><Relationship Id="rId3" Type="http://schemas.openxmlformats.org/officeDocument/2006/relationships/image" Target="../media/image49.png"/><Relationship Id="rId7" Type="http://schemas.openxmlformats.org/officeDocument/2006/relationships/image" Target="../media/image53.png"/><Relationship Id="rId12" Type="http://schemas.openxmlformats.org/officeDocument/2006/relationships/image" Target="../media/image58.png"/><Relationship Id="rId2" Type="http://schemas.openxmlformats.org/officeDocument/2006/relationships/image" Target="../media/image48.png"/><Relationship Id="rId16" Type="http://schemas.openxmlformats.org/officeDocument/2006/relationships/image" Target="../media/image62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11" Type="http://schemas.openxmlformats.org/officeDocument/2006/relationships/image" Target="../media/image57.png"/><Relationship Id="rId5" Type="http://schemas.openxmlformats.org/officeDocument/2006/relationships/image" Target="../media/image51.png"/><Relationship Id="rId15" Type="http://schemas.openxmlformats.org/officeDocument/2006/relationships/image" Target="../media/image61.png"/><Relationship Id="rId10" Type="http://schemas.openxmlformats.org/officeDocument/2006/relationships/image" Target="../media/image56.png"/><Relationship Id="rId4" Type="http://schemas.openxmlformats.org/officeDocument/2006/relationships/image" Target="../media/image50.png"/><Relationship Id="rId9" Type="http://schemas.openxmlformats.org/officeDocument/2006/relationships/image" Target="../media/image55.png"/><Relationship Id="rId14" Type="http://schemas.openxmlformats.org/officeDocument/2006/relationships/image" Target="../media/image6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313766</xdr:colOff>
      <xdr:row>2</xdr:row>
      <xdr:rowOff>44823</xdr:rowOff>
    </xdr:from>
    <xdr:to>
      <xdr:col>7</xdr:col>
      <xdr:colOff>231590</xdr:colOff>
      <xdr:row>9</xdr:row>
      <xdr:rowOff>45213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747634-7215-D69D-A065-07CCF1639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3766" y="448235"/>
          <a:ext cx="5722471" cy="141233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467860</xdr:colOff>
      <xdr:row>2</xdr:row>
      <xdr:rowOff>155330</xdr:rowOff>
    </xdr:from>
    <xdr:to>
      <xdr:col>1</xdr:col>
      <xdr:colOff>689450</xdr:colOff>
      <xdr:row>2</xdr:row>
      <xdr:rowOff>202210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2" name="Ink 1">
              <a:extLst>
                <a:ext uri="{FF2B5EF4-FFF2-40B4-BE49-F238E27FC236}">
                  <a16:creationId xmlns:a16="http://schemas.microsoft.com/office/drawing/2014/main" id="{5E815D26-D886-034D-BA78-6FDF7A69CE08}"/>
                </a:ext>
              </a:extLst>
            </xdr14:cNvPr>
            <xdr14:cNvContentPartPr/>
          </xdr14:nvContentPartPr>
          <xdr14:nvPr macro=""/>
          <xdr14:xfrm>
            <a:off x="1077460" y="155330"/>
            <a:ext cx="221590" cy="40530"/>
          </xdr14:xfrm>
        </xdr:contentPart>
      </mc:Choice>
      <mc:Fallback xmlns="">
        <xdr:pic>
          <xdr:nvPicPr>
            <xdr:cNvPr id="4" name="Ink 3">
              <a:extLst>
                <a:ext uri="{FF2B5EF4-FFF2-40B4-BE49-F238E27FC236}">
                  <a16:creationId xmlns:a16="http://schemas.microsoft.com/office/drawing/2014/main" id="{A853FDA9-D39B-0AD7-940E-064C9D3F9B39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073192" y="151064"/>
              <a:ext cx="230126" cy="49063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0</xdr:colOff>
      <xdr:row>0</xdr:row>
      <xdr:rowOff>31751</xdr:rowOff>
    </xdr:from>
    <xdr:to>
      <xdr:col>12</xdr:col>
      <xdr:colOff>444571</xdr:colOff>
      <xdr:row>12</xdr:row>
      <xdr:rowOff>174626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C7C1AF3-F87D-547D-1392-241D78A70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857875" y="31751"/>
          <a:ext cx="4572071" cy="2635250"/>
        </a:xfrm>
        <a:prstGeom prst="rect">
          <a:avLst/>
        </a:prstGeom>
      </xdr:spPr>
    </xdr:pic>
    <xdr:clientData/>
  </xdr:twoCellAnchor>
  <xdr:twoCellAnchor editAs="oneCell">
    <xdr:from>
      <xdr:col>0</xdr:col>
      <xdr:colOff>730250</xdr:colOff>
      <xdr:row>40</xdr:row>
      <xdr:rowOff>198438</xdr:rowOff>
    </xdr:from>
    <xdr:to>
      <xdr:col>6</xdr:col>
      <xdr:colOff>515938</xdr:colOff>
      <xdr:row>52</xdr:row>
      <xdr:rowOff>37974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9D1DEC0-B895-51B7-F997-B3FEA3E71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0250" y="5580063"/>
          <a:ext cx="4818063" cy="2316036"/>
        </a:xfrm>
        <a:prstGeom prst="rect">
          <a:avLst/>
        </a:prstGeom>
      </xdr:spPr>
    </xdr:pic>
    <xdr:clientData/>
  </xdr:twoCellAnchor>
  <xdr:twoCellAnchor editAs="oneCell">
    <xdr:from>
      <xdr:col>9</xdr:col>
      <xdr:colOff>7938</xdr:colOff>
      <xdr:row>26</xdr:row>
      <xdr:rowOff>7938</xdr:rowOff>
    </xdr:from>
    <xdr:to>
      <xdr:col>12</xdr:col>
      <xdr:colOff>484188</xdr:colOff>
      <xdr:row>32</xdr:row>
      <xdr:rowOff>93663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37178D5-F546-8C8A-6388-48E9C78CA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16813" y="5389563"/>
          <a:ext cx="2952750" cy="1323975"/>
        </a:xfrm>
        <a:prstGeom prst="rect">
          <a:avLst/>
        </a:prstGeom>
      </xdr:spPr>
    </xdr:pic>
    <xdr:clientData/>
  </xdr:twoCellAnchor>
  <xdr:twoCellAnchor editAs="oneCell">
    <xdr:from>
      <xdr:col>2</xdr:col>
      <xdr:colOff>388938</xdr:colOff>
      <xdr:row>89</xdr:row>
      <xdr:rowOff>190500</xdr:rowOff>
    </xdr:from>
    <xdr:to>
      <xdr:col>3</xdr:col>
      <xdr:colOff>667299</xdr:colOff>
      <xdr:row>94</xdr:row>
      <xdr:rowOff>23813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FE415F8-37C3-659F-CFCD-EFE7E5D47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19313" y="18573750"/>
          <a:ext cx="1103861" cy="865188"/>
        </a:xfrm>
        <a:prstGeom prst="rect">
          <a:avLst/>
        </a:prstGeom>
      </xdr:spPr>
    </xdr:pic>
    <xdr:clientData/>
  </xdr:twoCellAnchor>
  <xdr:twoCellAnchor editAs="oneCell">
    <xdr:from>
      <xdr:col>0</xdr:col>
      <xdr:colOff>325437</xdr:colOff>
      <xdr:row>100</xdr:row>
      <xdr:rowOff>158750</xdr:rowOff>
    </xdr:from>
    <xdr:to>
      <xdr:col>2</xdr:col>
      <xdr:colOff>427193</xdr:colOff>
      <xdr:row>108</xdr:row>
      <xdr:rowOff>31750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E69C3C9-EC66-45A1-6118-11E7E643B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5437" y="20812125"/>
          <a:ext cx="1832131" cy="1524000"/>
        </a:xfrm>
        <a:prstGeom prst="rect">
          <a:avLst/>
        </a:prstGeom>
      </xdr:spPr>
    </xdr:pic>
    <xdr:clientData/>
  </xdr:twoCellAnchor>
  <xdr:twoCellAnchor editAs="oneCell">
    <xdr:from>
      <xdr:col>0</xdr:col>
      <xdr:colOff>119062</xdr:colOff>
      <xdr:row>110</xdr:row>
      <xdr:rowOff>158750</xdr:rowOff>
    </xdr:from>
    <xdr:to>
      <xdr:col>4</xdr:col>
      <xdr:colOff>484187</xdr:colOff>
      <xdr:row>118</xdr:row>
      <xdr:rowOff>3359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0187781-D770-9AD5-DF1A-A02BD6723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9062" y="22875875"/>
          <a:ext cx="3746500" cy="1495609"/>
        </a:xfrm>
        <a:prstGeom prst="rect">
          <a:avLst/>
        </a:prstGeom>
      </xdr:spPr>
    </xdr:pic>
    <xdr:clientData/>
  </xdr:twoCellAnchor>
  <xdr:twoCellAnchor editAs="oneCell">
    <xdr:from>
      <xdr:col>4</xdr:col>
      <xdr:colOff>793750</xdr:colOff>
      <xdr:row>110</xdr:row>
      <xdr:rowOff>134937</xdr:rowOff>
    </xdr:from>
    <xdr:to>
      <xdr:col>9</xdr:col>
      <xdr:colOff>23288</xdr:colOff>
      <xdr:row>119</xdr:row>
      <xdr:rowOff>111125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340B29C-5F7E-AECE-8E89-EDDE490E9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75125" y="22852062"/>
          <a:ext cx="3357038" cy="1833563"/>
        </a:xfrm>
        <a:prstGeom prst="rect">
          <a:avLst/>
        </a:prstGeom>
      </xdr:spPr>
    </xdr:pic>
    <xdr:clientData/>
  </xdr:twoCellAnchor>
  <xdr:twoCellAnchor editAs="oneCell">
    <xdr:from>
      <xdr:col>0</xdr:col>
      <xdr:colOff>547687</xdr:colOff>
      <xdr:row>150</xdr:row>
      <xdr:rowOff>182563</xdr:rowOff>
    </xdr:from>
    <xdr:to>
      <xdr:col>5</xdr:col>
      <xdr:colOff>526992</xdr:colOff>
      <xdr:row>167</xdr:row>
      <xdr:rowOff>47626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C26DC9-18A7-00D3-FCC1-A5B8EE4DC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47687" y="31186438"/>
          <a:ext cx="4186180" cy="33734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7937</xdr:colOff>
      <xdr:row>9</xdr:row>
      <xdr:rowOff>198438</xdr:rowOff>
    </xdr:from>
    <xdr:to>
      <xdr:col>11</xdr:col>
      <xdr:colOff>455612</xdr:colOff>
      <xdr:row>12</xdr:row>
      <xdr:rowOff>166688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F96BE35-90F1-9099-0331-8D88228E6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9937" y="2055813"/>
          <a:ext cx="6226175" cy="587375"/>
        </a:xfrm>
        <a:prstGeom prst="rect">
          <a:avLst/>
        </a:prstGeom>
      </xdr:spPr>
    </xdr:pic>
    <xdr:clientData/>
  </xdr:twoCellAnchor>
  <xdr:twoCellAnchor editAs="oneCell">
    <xdr:from>
      <xdr:col>0</xdr:col>
      <xdr:colOff>396875</xdr:colOff>
      <xdr:row>14</xdr:row>
      <xdr:rowOff>198437</xdr:rowOff>
    </xdr:from>
    <xdr:to>
      <xdr:col>5</xdr:col>
      <xdr:colOff>356888</xdr:colOff>
      <xdr:row>27</xdr:row>
      <xdr:rowOff>142875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4B7E23F-FE54-592F-5B6F-D1B761E23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75" y="3087687"/>
          <a:ext cx="4087513" cy="26273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206375</xdr:colOff>
      <xdr:row>3</xdr:row>
      <xdr:rowOff>0</xdr:rowOff>
    </xdr:from>
    <xdr:to>
      <xdr:col>8</xdr:col>
      <xdr:colOff>722313</xdr:colOff>
      <xdr:row>7</xdr:row>
      <xdr:rowOff>119803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E35DA5-0DBD-A2B1-ACE8-3DD3413F0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6375" y="619125"/>
          <a:ext cx="7119938" cy="945303"/>
        </a:xfrm>
        <a:prstGeom prst="rect">
          <a:avLst/>
        </a:prstGeom>
      </xdr:spPr>
    </xdr:pic>
    <xdr:clientData/>
  </xdr:twoCellAnchor>
  <xdr:twoCellAnchor editAs="oneCell">
    <xdr:from>
      <xdr:col>6</xdr:col>
      <xdr:colOff>182562</xdr:colOff>
      <xdr:row>9</xdr:row>
      <xdr:rowOff>87314</xdr:rowOff>
    </xdr:from>
    <xdr:to>
      <xdr:col>10</xdr:col>
      <xdr:colOff>345088</xdr:colOff>
      <xdr:row>19</xdr:row>
      <xdr:rowOff>150814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B3E47AB-2824-B3A0-A1A7-2EC34BD9C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35562" y="1944689"/>
          <a:ext cx="3464526" cy="2127250"/>
        </a:xfrm>
        <a:prstGeom prst="rect">
          <a:avLst/>
        </a:prstGeom>
      </xdr:spPr>
    </xdr:pic>
    <xdr:clientData/>
  </xdr:twoCellAnchor>
  <xdr:twoCellAnchor editAs="oneCell">
    <xdr:from>
      <xdr:col>0</xdr:col>
      <xdr:colOff>103187</xdr:colOff>
      <xdr:row>19</xdr:row>
      <xdr:rowOff>182562</xdr:rowOff>
    </xdr:from>
    <xdr:to>
      <xdr:col>6</xdr:col>
      <xdr:colOff>809624</xdr:colOff>
      <xdr:row>28</xdr:row>
      <xdr:rowOff>42144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6312ED-23C7-64D9-7F5E-C04A0F53A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187" y="4103687"/>
          <a:ext cx="5659437" cy="1716957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254000</xdr:colOff>
      <xdr:row>33</xdr:row>
      <xdr:rowOff>126999</xdr:rowOff>
    </xdr:from>
    <xdr:to>
      <xdr:col>3</xdr:col>
      <xdr:colOff>364706</xdr:colOff>
      <xdr:row>42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3B98E89-FFFB-8670-EE0B-841B86B52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4000" y="6937374"/>
          <a:ext cx="2587206" cy="1873251"/>
        </a:xfrm>
        <a:prstGeom prst="rect">
          <a:avLst/>
        </a:prstGeom>
      </xdr:spPr>
    </xdr:pic>
    <xdr:clientData/>
  </xdr:twoCellAnchor>
  <xdr:twoCellAnchor editAs="oneCell">
    <xdr:from>
      <xdr:col>0</xdr:col>
      <xdr:colOff>595312</xdr:colOff>
      <xdr:row>49</xdr:row>
      <xdr:rowOff>119062</xdr:rowOff>
    </xdr:from>
    <xdr:to>
      <xdr:col>6</xdr:col>
      <xdr:colOff>627062</xdr:colOff>
      <xdr:row>51</xdr:row>
      <xdr:rowOff>172100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98791C5-5925-1909-453B-52D45FAA5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5312" y="10231437"/>
          <a:ext cx="4984750" cy="465788"/>
        </a:xfrm>
        <a:prstGeom prst="rect">
          <a:avLst/>
        </a:prstGeom>
      </xdr:spPr>
    </xdr:pic>
    <xdr:clientData/>
  </xdr:twoCellAnchor>
  <xdr:twoCellAnchor editAs="oneCell">
    <xdr:from>
      <xdr:col>0</xdr:col>
      <xdr:colOff>349250</xdr:colOff>
      <xdr:row>55</xdr:row>
      <xdr:rowOff>0</xdr:rowOff>
    </xdr:from>
    <xdr:to>
      <xdr:col>7</xdr:col>
      <xdr:colOff>793750</xdr:colOff>
      <xdr:row>63</xdr:row>
      <xdr:rowOff>85773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DEFE52-3481-0213-47D4-348C879D5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9250" y="11350625"/>
          <a:ext cx="6223000" cy="1736773"/>
        </a:xfrm>
        <a:prstGeom prst="rect">
          <a:avLst/>
        </a:prstGeom>
      </xdr:spPr>
    </xdr:pic>
    <xdr:clientData/>
  </xdr:twoCellAnchor>
  <xdr:twoCellAnchor editAs="oneCell">
    <xdr:from>
      <xdr:col>0</xdr:col>
      <xdr:colOff>396875</xdr:colOff>
      <xdr:row>67</xdr:row>
      <xdr:rowOff>15875</xdr:rowOff>
    </xdr:from>
    <xdr:to>
      <xdr:col>6</xdr:col>
      <xdr:colOff>607701</xdr:colOff>
      <xdr:row>74</xdr:row>
      <xdr:rowOff>166688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F40CA55-D1E2-7EB8-C11C-750B1CE60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6875" y="13843000"/>
          <a:ext cx="5163826" cy="1595438"/>
        </a:xfrm>
        <a:prstGeom prst="rect">
          <a:avLst/>
        </a:prstGeom>
      </xdr:spPr>
    </xdr:pic>
    <xdr:clientData/>
  </xdr:twoCellAnchor>
  <xdr:twoCellAnchor editAs="oneCell">
    <xdr:from>
      <xdr:col>0</xdr:col>
      <xdr:colOff>365126</xdr:colOff>
      <xdr:row>78</xdr:row>
      <xdr:rowOff>174626</xdr:rowOff>
    </xdr:from>
    <xdr:to>
      <xdr:col>4</xdr:col>
      <xdr:colOff>512509</xdr:colOff>
      <xdr:row>82</xdr:row>
      <xdr:rowOff>142876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7095915-1032-607A-EFF1-16008DF82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5126" y="16271876"/>
          <a:ext cx="3449383" cy="793750"/>
        </a:xfrm>
        <a:prstGeom prst="rect">
          <a:avLst/>
        </a:prstGeom>
      </xdr:spPr>
    </xdr:pic>
    <xdr:clientData/>
  </xdr:twoCellAnchor>
  <xdr:twoCellAnchor editAs="oneCell">
    <xdr:from>
      <xdr:col>0</xdr:col>
      <xdr:colOff>547688</xdr:colOff>
      <xdr:row>85</xdr:row>
      <xdr:rowOff>198437</xdr:rowOff>
    </xdr:from>
    <xdr:to>
      <xdr:col>4</xdr:col>
      <xdr:colOff>87313</xdr:colOff>
      <xdr:row>89</xdr:row>
      <xdr:rowOff>199328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21E1EAC-415A-5113-DA4D-561BAD0A4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7688" y="17740312"/>
          <a:ext cx="2841625" cy="8263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8</xdr:col>
      <xdr:colOff>482600</xdr:colOff>
      <xdr:row>95</xdr:row>
      <xdr:rowOff>203200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0E23030-EA0F-5FE0-E77D-B1F1975FE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8780125"/>
          <a:ext cx="7086600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23813</xdr:colOff>
      <xdr:row>98</xdr:row>
      <xdr:rowOff>127000</xdr:rowOff>
    </xdr:from>
    <xdr:to>
      <xdr:col>3</xdr:col>
      <xdr:colOff>809626</xdr:colOff>
      <xdr:row>104</xdr:row>
      <xdr:rowOff>3146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C03BD2A-7859-76F6-CB24-A07450D56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49313" y="20351750"/>
          <a:ext cx="2436813" cy="1114396"/>
        </a:xfrm>
        <a:prstGeom prst="rect">
          <a:avLst/>
        </a:prstGeom>
      </xdr:spPr>
    </xdr:pic>
    <xdr:clientData/>
  </xdr:twoCellAnchor>
  <xdr:twoCellAnchor editAs="oneCell">
    <xdr:from>
      <xdr:col>0</xdr:col>
      <xdr:colOff>452437</xdr:colOff>
      <xdr:row>106</xdr:row>
      <xdr:rowOff>198437</xdr:rowOff>
    </xdr:from>
    <xdr:to>
      <xdr:col>6</xdr:col>
      <xdr:colOff>346760</xdr:colOff>
      <xdr:row>116</xdr:row>
      <xdr:rowOff>95250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4835BA3-D505-465C-FEDD-106CC2D40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52437" y="22074187"/>
          <a:ext cx="4847323" cy="1960563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124</xdr:row>
      <xdr:rowOff>7937</xdr:rowOff>
    </xdr:from>
    <xdr:to>
      <xdr:col>7</xdr:col>
      <xdr:colOff>206157</xdr:colOff>
      <xdr:row>133</xdr:row>
      <xdr:rowOff>111125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A0AB1A7-3671-FE12-2077-958298F80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54125" y="25598437"/>
          <a:ext cx="4730532" cy="1960563"/>
        </a:xfrm>
        <a:prstGeom prst="rect">
          <a:avLst/>
        </a:prstGeom>
      </xdr:spPr>
    </xdr:pic>
    <xdr:clientData/>
  </xdr:twoCellAnchor>
  <xdr:twoCellAnchor editAs="oneCell">
    <xdr:from>
      <xdr:col>1</xdr:col>
      <xdr:colOff>587376</xdr:colOff>
      <xdr:row>136</xdr:row>
      <xdr:rowOff>198438</xdr:rowOff>
    </xdr:from>
    <xdr:to>
      <xdr:col>7</xdr:col>
      <xdr:colOff>341314</xdr:colOff>
      <xdr:row>141</xdr:row>
      <xdr:rowOff>138858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52B2470-6F52-C8FB-1538-F995CEC3E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12876" y="28265438"/>
          <a:ext cx="4706938" cy="972295"/>
        </a:xfrm>
        <a:prstGeom prst="rect">
          <a:avLst/>
        </a:prstGeom>
      </xdr:spPr>
    </xdr:pic>
    <xdr:clientData/>
  </xdr:twoCellAnchor>
  <xdr:twoCellAnchor editAs="oneCell">
    <xdr:from>
      <xdr:col>0</xdr:col>
      <xdr:colOff>555625</xdr:colOff>
      <xdr:row>145</xdr:row>
      <xdr:rowOff>174625</xdr:rowOff>
    </xdr:from>
    <xdr:to>
      <xdr:col>8</xdr:col>
      <xdr:colOff>47625</xdr:colOff>
      <xdr:row>150</xdr:row>
      <xdr:rowOff>39709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73E484B-7B95-7C7D-BA39-FF1B431A2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55625" y="30099000"/>
          <a:ext cx="6096000" cy="896959"/>
        </a:xfrm>
        <a:prstGeom prst="rect">
          <a:avLst/>
        </a:prstGeom>
      </xdr:spPr>
    </xdr:pic>
    <xdr:clientData/>
  </xdr:twoCellAnchor>
  <xdr:twoCellAnchor editAs="oneCell">
    <xdr:from>
      <xdr:col>0</xdr:col>
      <xdr:colOff>611187</xdr:colOff>
      <xdr:row>151</xdr:row>
      <xdr:rowOff>198438</xdr:rowOff>
    </xdr:from>
    <xdr:to>
      <xdr:col>6</xdr:col>
      <xdr:colOff>768506</xdr:colOff>
      <xdr:row>170</xdr:row>
      <xdr:rowOff>198438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ABF9C63-3419-2D5D-50DA-AC4D2C7FB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1187" y="31361063"/>
          <a:ext cx="5110319" cy="3921125"/>
        </a:xfrm>
        <a:prstGeom prst="rect">
          <a:avLst/>
        </a:prstGeom>
      </xdr:spPr>
    </xdr:pic>
    <xdr:clientData/>
  </xdr:twoCellAnchor>
  <xdr:twoCellAnchor editAs="oneCell">
    <xdr:from>
      <xdr:col>0</xdr:col>
      <xdr:colOff>793751</xdr:colOff>
      <xdr:row>177</xdr:row>
      <xdr:rowOff>166687</xdr:rowOff>
    </xdr:from>
    <xdr:to>
      <xdr:col>7</xdr:col>
      <xdr:colOff>63500</xdr:colOff>
      <xdr:row>180</xdr:row>
      <xdr:rowOff>165445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E199BF-8A82-6CE9-2048-A1CD8522A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93751" y="36695062"/>
          <a:ext cx="5048249" cy="617883"/>
        </a:xfrm>
        <a:prstGeom prst="rect">
          <a:avLst/>
        </a:prstGeom>
      </xdr:spPr>
    </xdr:pic>
    <xdr:clientData/>
  </xdr:twoCellAnchor>
  <xdr:twoCellAnchor editAs="oneCell">
    <xdr:from>
      <xdr:col>0</xdr:col>
      <xdr:colOff>809625</xdr:colOff>
      <xdr:row>183</xdr:row>
      <xdr:rowOff>182563</xdr:rowOff>
    </xdr:from>
    <xdr:to>
      <xdr:col>6</xdr:col>
      <xdr:colOff>801688</xdr:colOff>
      <xdr:row>186</xdr:row>
      <xdr:rowOff>38418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20E9131-9DE5-FF14-A67E-F840EE826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09625" y="37949188"/>
          <a:ext cx="4945063" cy="47498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309563</xdr:colOff>
      <xdr:row>2</xdr:row>
      <xdr:rowOff>198437</xdr:rowOff>
    </xdr:from>
    <xdr:to>
      <xdr:col>5</xdr:col>
      <xdr:colOff>95250</xdr:colOff>
      <xdr:row>15</xdr:row>
      <xdr:rowOff>46156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C80F02-DB09-E6C1-D7F6-0E39A9612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9563" y="611187"/>
          <a:ext cx="3913187" cy="2530594"/>
        </a:xfrm>
        <a:prstGeom prst="rect">
          <a:avLst/>
        </a:prstGeom>
      </xdr:spPr>
    </xdr:pic>
    <xdr:clientData/>
  </xdr:twoCellAnchor>
  <xdr:twoCellAnchor editAs="oneCell">
    <xdr:from>
      <xdr:col>0</xdr:col>
      <xdr:colOff>410883</xdr:colOff>
      <xdr:row>22</xdr:row>
      <xdr:rowOff>194235</xdr:rowOff>
    </xdr:from>
    <xdr:to>
      <xdr:col>5</xdr:col>
      <xdr:colOff>702236</xdr:colOff>
      <xdr:row>28</xdr:row>
      <xdr:rowOff>191570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95F1A9-A702-E097-56A9-AF4291694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0883" y="4631764"/>
          <a:ext cx="4437529" cy="12075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349250</xdr:colOff>
      <xdr:row>1</xdr:row>
      <xdr:rowOff>190500</xdr:rowOff>
    </xdr:from>
    <xdr:to>
      <xdr:col>5</xdr:col>
      <xdr:colOff>424323</xdr:colOff>
      <xdr:row>12</xdr:row>
      <xdr:rowOff>103188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2B365A-73B5-225F-3F42-F29A40B9B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9250" y="396875"/>
          <a:ext cx="4202573" cy="2182813"/>
        </a:xfrm>
        <a:prstGeom prst="rect">
          <a:avLst/>
        </a:prstGeom>
      </xdr:spPr>
    </xdr:pic>
    <xdr:clientData/>
  </xdr:twoCellAnchor>
  <xdr:twoCellAnchor editAs="oneCell">
    <xdr:from>
      <xdr:col>0</xdr:col>
      <xdr:colOff>563562</xdr:colOff>
      <xdr:row>19</xdr:row>
      <xdr:rowOff>182562</xdr:rowOff>
    </xdr:from>
    <xdr:to>
      <xdr:col>5</xdr:col>
      <xdr:colOff>341312</xdr:colOff>
      <xdr:row>21</xdr:row>
      <xdr:rowOff>203729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DCF30A4-97D6-6B84-5F3B-82DE73A0A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3562" y="3690937"/>
          <a:ext cx="3905250" cy="433917"/>
        </a:xfrm>
        <a:prstGeom prst="rect">
          <a:avLst/>
        </a:prstGeom>
      </xdr:spPr>
    </xdr:pic>
    <xdr:clientData/>
  </xdr:twoCellAnchor>
  <xdr:twoCellAnchor editAs="oneCell">
    <xdr:from>
      <xdr:col>0</xdr:col>
      <xdr:colOff>365125</xdr:colOff>
      <xdr:row>26</xdr:row>
      <xdr:rowOff>198438</xdr:rowOff>
    </xdr:from>
    <xdr:to>
      <xdr:col>4</xdr:col>
      <xdr:colOff>565888</xdr:colOff>
      <xdr:row>36</xdr:row>
      <xdr:rowOff>182563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6CFCC18-48AA-0E1C-3922-E2F222149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5125" y="4738688"/>
          <a:ext cx="3502763" cy="20478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523874</xdr:colOff>
      <xdr:row>2</xdr:row>
      <xdr:rowOff>190499</xdr:rowOff>
    </xdr:from>
    <xdr:to>
      <xdr:col>6</xdr:col>
      <xdr:colOff>111125</xdr:colOff>
      <xdr:row>18</xdr:row>
      <xdr:rowOff>78945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D73795-60FC-6230-D069-B66150E85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4" y="603249"/>
          <a:ext cx="4540251" cy="319044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793749</xdr:colOff>
      <xdr:row>3</xdr:row>
      <xdr:rowOff>7937</xdr:rowOff>
    </xdr:from>
    <xdr:to>
      <xdr:col>6</xdr:col>
      <xdr:colOff>116768</xdr:colOff>
      <xdr:row>17</xdr:row>
      <xdr:rowOff>15875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A319DA-75E2-9CAD-4304-641084149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749" y="627062"/>
          <a:ext cx="4276019" cy="289718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571499</xdr:colOff>
      <xdr:row>4</xdr:row>
      <xdr:rowOff>7937</xdr:rowOff>
    </xdr:from>
    <xdr:to>
      <xdr:col>5</xdr:col>
      <xdr:colOff>356748</xdr:colOff>
      <xdr:row>13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3A42038-4C74-6CD2-C83A-CDD0CD2F5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499" y="833437"/>
          <a:ext cx="3912749" cy="203993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20</xdr:row>
      <xdr:rowOff>182562</xdr:rowOff>
    </xdr:from>
    <xdr:to>
      <xdr:col>4</xdr:col>
      <xdr:colOff>174625</xdr:colOff>
      <xdr:row>25</xdr:row>
      <xdr:rowOff>137511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AA19BD-C8E0-D4A1-9318-6092772D9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0" y="4310062"/>
          <a:ext cx="3286125" cy="986824"/>
        </a:xfrm>
        <a:prstGeom prst="rect">
          <a:avLst/>
        </a:prstGeom>
      </xdr:spPr>
    </xdr:pic>
    <xdr:clientData/>
  </xdr:twoCellAnchor>
  <xdr:twoCellAnchor editAs="oneCell">
    <xdr:from>
      <xdr:col>0</xdr:col>
      <xdr:colOff>341312</xdr:colOff>
      <xdr:row>30</xdr:row>
      <xdr:rowOff>1</xdr:rowOff>
    </xdr:from>
    <xdr:to>
      <xdr:col>2</xdr:col>
      <xdr:colOff>293687</xdr:colOff>
      <xdr:row>33</xdr:row>
      <xdr:rowOff>3165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98E14ED-053F-3299-319A-ACEF2E23D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1312" y="6191251"/>
          <a:ext cx="1603375" cy="622289"/>
        </a:xfrm>
        <a:prstGeom prst="rect">
          <a:avLst/>
        </a:prstGeom>
      </xdr:spPr>
    </xdr:pic>
    <xdr:clientData/>
  </xdr:twoCellAnchor>
  <xdr:twoCellAnchor editAs="oneCell">
    <xdr:from>
      <xdr:col>0</xdr:col>
      <xdr:colOff>349250</xdr:colOff>
      <xdr:row>35</xdr:row>
      <xdr:rowOff>119062</xdr:rowOff>
    </xdr:from>
    <xdr:to>
      <xdr:col>2</xdr:col>
      <xdr:colOff>119063</xdr:colOff>
      <xdr:row>38</xdr:row>
      <xdr:rowOff>196812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10F862-5890-AF44-A6F1-D7290E241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9250" y="7342187"/>
          <a:ext cx="1420813" cy="6968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41</xdr:row>
      <xdr:rowOff>87312</xdr:rowOff>
    </xdr:from>
    <xdr:to>
      <xdr:col>1</xdr:col>
      <xdr:colOff>706438</xdr:colOff>
      <xdr:row>45</xdr:row>
      <xdr:rowOff>152324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9771E1A-9CC3-6992-7FA4-CED75DFB3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6250" y="8548687"/>
          <a:ext cx="1055688" cy="890512"/>
        </a:xfrm>
        <a:prstGeom prst="rect">
          <a:avLst/>
        </a:prstGeom>
      </xdr:spPr>
    </xdr:pic>
    <xdr:clientData/>
  </xdr:twoCellAnchor>
  <xdr:twoCellAnchor editAs="oneCell">
    <xdr:from>
      <xdr:col>0</xdr:col>
      <xdr:colOff>801687</xdr:colOff>
      <xdr:row>52</xdr:row>
      <xdr:rowOff>47626</xdr:rowOff>
    </xdr:from>
    <xdr:to>
      <xdr:col>6</xdr:col>
      <xdr:colOff>541094</xdr:colOff>
      <xdr:row>58</xdr:row>
      <xdr:rowOff>198439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1A80A8D-D33C-477A-442C-91E7EB65E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1687" y="10779126"/>
          <a:ext cx="4692407" cy="1389063"/>
        </a:xfrm>
        <a:prstGeom prst="rect">
          <a:avLst/>
        </a:prstGeom>
      </xdr:spPr>
    </xdr:pic>
    <xdr:clientData/>
  </xdr:twoCellAnchor>
  <xdr:twoCellAnchor editAs="oneCell">
    <xdr:from>
      <xdr:col>0</xdr:col>
      <xdr:colOff>746125</xdr:colOff>
      <xdr:row>79</xdr:row>
      <xdr:rowOff>174625</xdr:rowOff>
    </xdr:from>
    <xdr:to>
      <xdr:col>7</xdr:col>
      <xdr:colOff>95250</xdr:colOff>
      <xdr:row>82</xdr:row>
      <xdr:rowOff>74753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33B1DD-E2AB-405D-AF5D-0ED9C832F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6125" y="16478250"/>
          <a:ext cx="5127625" cy="519253"/>
        </a:xfrm>
        <a:prstGeom prst="rect">
          <a:avLst/>
        </a:prstGeom>
      </xdr:spPr>
    </xdr:pic>
    <xdr:clientData/>
  </xdr:twoCellAnchor>
  <xdr:twoCellAnchor editAs="oneCell">
    <xdr:from>
      <xdr:col>0</xdr:col>
      <xdr:colOff>388938</xdr:colOff>
      <xdr:row>86</xdr:row>
      <xdr:rowOff>174626</xdr:rowOff>
    </xdr:from>
    <xdr:to>
      <xdr:col>6</xdr:col>
      <xdr:colOff>563563</xdr:colOff>
      <xdr:row>94</xdr:row>
      <xdr:rowOff>24606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95C1E71-EBC1-7997-9333-BD26BCF53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8938" y="17922876"/>
          <a:ext cx="5127625" cy="150098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102</xdr:row>
      <xdr:rowOff>0</xdr:rowOff>
    </xdr:from>
    <xdr:to>
      <xdr:col>6</xdr:col>
      <xdr:colOff>23813</xdr:colOff>
      <xdr:row>106</xdr:row>
      <xdr:rowOff>108914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3226791-8EB3-F326-BA98-98130BB38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250" y="21050250"/>
          <a:ext cx="4500563" cy="934414"/>
        </a:xfrm>
        <a:prstGeom prst="rect">
          <a:avLst/>
        </a:prstGeom>
      </xdr:spPr>
    </xdr:pic>
    <xdr:clientData/>
  </xdr:twoCellAnchor>
  <xdr:twoCellAnchor editAs="oneCell">
    <xdr:from>
      <xdr:col>0</xdr:col>
      <xdr:colOff>531813</xdr:colOff>
      <xdr:row>107</xdr:row>
      <xdr:rowOff>166688</xdr:rowOff>
    </xdr:from>
    <xdr:to>
      <xdr:col>5</xdr:col>
      <xdr:colOff>87313</xdr:colOff>
      <xdr:row>116</xdr:row>
      <xdr:rowOff>53404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3B92287-1860-D6B8-2C4E-E6CC0575A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1813" y="22248813"/>
          <a:ext cx="3683000" cy="1744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6</xdr:col>
      <xdr:colOff>47625</xdr:colOff>
      <xdr:row>119</xdr:row>
      <xdr:rowOff>174625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4AA344D-9859-938D-4FCB-1454A5A4C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352250"/>
          <a:ext cx="5000625" cy="381000"/>
        </a:xfrm>
        <a:prstGeom prst="rect">
          <a:avLst/>
        </a:prstGeom>
      </xdr:spPr>
    </xdr:pic>
    <xdr:clientData/>
  </xdr:twoCellAnchor>
  <xdr:twoCellAnchor editAs="oneCell">
    <xdr:from>
      <xdr:col>0</xdr:col>
      <xdr:colOff>785812</xdr:colOff>
      <xdr:row>121</xdr:row>
      <xdr:rowOff>190500</xdr:rowOff>
    </xdr:from>
    <xdr:to>
      <xdr:col>6</xdr:col>
      <xdr:colOff>23813</xdr:colOff>
      <xdr:row>138</xdr:row>
      <xdr:rowOff>44201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BFDA5BE-4EC7-22F9-ABD1-859792197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85812" y="25161875"/>
          <a:ext cx="4191001" cy="3362076"/>
        </a:xfrm>
        <a:prstGeom prst="rect">
          <a:avLst/>
        </a:prstGeom>
      </xdr:spPr>
    </xdr:pic>
    <xdr:clientData/>
  </xdr:twoCellAnchor>
  <xdr:twoCellAnchor editAs="oneCell">
    <xdr:from>
      <xdr:col>0</xdr:col>
      <xdr:colOff>158750</xdr:colOff>
      <xdr:row>139</xdr:row>
      <xdr:rowOff>198438</xdr:rowOff>
    </xdr:from>
    <xdr:to>
      <xdr:col>7</xdr:col>
      <xdr:colOff>793750</xdr:colOff>
      <xdr:row>146</xdr:row>
      <xdr:rowOff>42700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EEEEE5F-B98F-268D-906C-7B3D63A87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8750" y="28884563"/>
          <a:ext cx="6413500" cy="1288887"/>
        </a:xfrm>
        <a:prstGeom prst="rect">
          <a:avLst/>
        </a:prstGeom>
      </xdr:spPr>
    </xdr:pic>
    <xdr:clientData/>
  </xdr:twoCellAnchor>
  <xdr:twoCellAnchor editAs="oneCell">
    <xdr:from>
      <xdr:col>0</xdr:col>
      <xdr:colOff>198438</xdr:colOff>
      <xdr:row>146</xdr:row>
      <xdr:rowOff>198438</xdr:rowOff>
    </xdr:from>
    <xdr:to>
      <xdr:col>7</xdr:col>
      <xdr:colOff>793751</xdr:colOff>
      <xdr:row>153</xdr:row>
      <xdr:rowOff>22628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C7FEEC8-C4A8-2DAF-7A1D-62D36F1347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8438" y="30329188"/>
          <a:ext cx="6373813" cy="1268815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154</xdr:row>
      <xdr:rowOff>0</xdr:rowOff>
    </xdr:from>
    <xdr:to>
      <xdr:col>7</xdr:col>
      <xdr:colOff>674688</xdr:colOff>
      <xdr:row>161</xdr:row>
      <xdr:rowOff>50508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21E1AC-D2B5-97F1-761F-DD09F3FF0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8125" y="31781750"/>
          <a:ext cx="6215063" cy="1495133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163</xdr:row>
      <xdr:rowOff>7938</xdr:rowOff>
    </xdr:from>
    <xdr:to>
      <xdr:col>9</xdr:col>
      <xdr:colOff>182563</xdr:colOff>
      <xdr:row>167</xdr:row>
      <xdr:rowOff>103014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A4783E0-527A-C148-9D4C-E5144ABC1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17500" y="33647063"/>
          <a:ext cx="7294563" cy="920576"/>
        </a:xfrm>
        <a:prstGeom prst="rect">
          <a:avLst/>
        </a:prstGeom>
      </xdr:spPr>
    </xdr:pic>
    <xdr:clientData/>
  </xdr:twoCellAnchor>
  <xdr:twoCellAnchor editAs="oneCell">
    <xdr:from>
      <xdr:col>0</xdr:col>
      <xdr:colOff>349250</xdr:colOff>
      <xdr:row>169</xdr:row>
      <xdr:rowOff>0</xdr:rowOff>
    </xdr:from>
    <xdr:to>
      <xdr:col>7</xdr:col>
      <xdr:colOff>777876</xdr:colOff>
      <xdr:row>171</xdr:row>
      <xdr:rowOff>171347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424E07F-276F-8449-95CA-5F0B51C66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9250" y="34877375"/>
          <a:ext cx="6207126" cy="584097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173</xdr:row>
      <xdr:rowOff>158750</xdr:rowOff>
    </xdr:from>
    <xdr:to>
      <xdr:col>8</xdr:col>
      <xdr:colOff>365125</xdr:colOff>
      <xdr:row>178</xdr:row>
      <xdr:rowOff>184456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D252974-48C9-F649-8407-CF2489A96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7500" y="35861625"/>
          <a:ext cx="6651625" cy="105758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1</xdr:row>
      <xdr:rowOff>198437</xdr:rowOff>
    </xdr:from>
    <xdr:to>
      <xdr:col>9</xdr:col>
      <xdr:colOff>412750</xdr:colOff>
      <xdr:row>5</xdr:row>
      <xdr:rowOff>47624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84CFD30-43D5-263A-8709-84088D831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8125" y="404812"/>
          <a:ext cx="7604125" cy="674687"/>
        </a:xfrm>
        <a:prstGeom prst="rect">
          <a:avLst/>
        </a:prstGeom>
      </xdr:spPr>
    </xdr:pic>
    <xdr:clientData/>
  </xdr:twoCellAnchor>
  <xdr:twoCellAnchor editAs="oneCell">
    <xdr:from>
      <xdr:col>0</xdr:col>
      <xdr:colOff>722312</xdr:colOff>
      <xdr:row>8</xdr:row>
      <xdr:rowOff>182563</xdr:rowOff>
    </xdr:from>
    <xdr:to>
      <xdr:col>2</xdr:col>
      <xdr:colOff>690562</xdr:colOff>
      <xdr:row>12</xdr:row>
      <xdr:rowOff>166688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3CC8EEB-E3A8-12C9-AC03-1E169B2FE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312" y="1833563"/>
          <a:ext cx="1619250" cy="8096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11</xdr:col>
      <xdr:colOff>95250</xdr:colOff>
      <xdr:row>36</xdr:row>
      <xdr:rowOff>170949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BA1A933-E869-FD26-72B3-2BEBDEAB7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27500" y="6191250"/>
          <a:ext cx="5048250" cy="1409199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</xdr:row>
      <xdr:rowOff>0</xdr:rowOff>
    </xdr:from>
    <xdr:to>
      <xdr:col>10</xdr:col>
      <xdr:colOff>166689</xdr:colOff>
      <xdr:row>49</xdr:row>
      <xdr:rowOff>45278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5E7704-0B4E-6B77-2D6D-4437C8CA5C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27501" y="8667750"/>
          <a:ext cx="4294188" cy="1489903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55</xdr:row>
      <xdr:rowOff>0</xdr:rowOff>
    </xdr:from>
    <xdr:to>
      <xdr:col>10</xdr:col>
      <xdr:colOff>60885</xdr:colOff>
      <xdr:row>62</xdr:row>
      <xdr:rowOff>87313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3123A61-55ED-CDDC-C7CB-A217A1E6C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27501" y="11350625"/>
          <a:ext cx="4188384" cy="1531938"/>
        </a:xfrm>
        <a:prstGeom prst="rect">
          <a:avLst/>
        </a:prstGeom>
      </xdr:spPr>
    </xdr:pic>
    <xdr:clientData/>
  </xdr:twoCellAnchor>
  <xdr:twoCellAnchor editAs="oneCell">
    <xdr:from>
      <xdr:col>4</xdr:col>
      <xdr:colOff>817562</xdr:colOff>
      <xdr:row>69</xdr:row>
      <xdr:rowOff>7937</xdr:rowOff>
    </xdr:from>
    <xdr:to>
      <xdr:col>10</xdr:col>
      <xdr:colOff>448470</xdr:colOff>
      <xdr:row>76</xdr:row>
      <xdr:rowOff>174625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7D2D0C1-DA1B-6CDE-9844-5C8FF18F0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19562" y="14247812"/>
          <a:ext cx="4583908" cy="1611313"/>
        </a:xfrm>
        <a:prstGeom prst="rect">
          <a:avLst/>
        </a:prstGeom>
      </xdr:spPr>
    </xdr:pic>
    <xdr:clientData/>
  </xdr:twoCellAnchor>
  <xdr:twoCellAnchor editAs="oneCell">
    <xdr:from>
      <xdr:col>0</xdr:col>
      <xdr:colOff>444500</xdr:colOff>
      <xdr:row>85</xdr:row>
      <xdr:rowOff>190500</xdr:rowOff>
    </xdr:from>
    <xdr:to>
      <xdr:col>7</xdr:col>
      <xdr:colOff>660670</xdr:colOff>
      <xdr:row>89</xdr:row>
      <xdr:rowOff>174625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9133FFC-926A-CD43-8ACD-AFEFA6E31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4500" y="17732375"/>
          <a:ext cx="5994670" cy="809625"/>
        </a:xfrm>
        <a:prstGeom prst="rect">
          <a:avLst/>
        </a:prstGeom>
      </xdr:spPr>
    </xdr:pic>
    <xdr:clientData/>
  </xdr:twoCellAnchor>
  <xdr:twoCellAnchor editAs="oneCell">
    <xdr:from>
      <xdr:col>0</xdr:col>
      <xdr:colOff>420688</xdr:colOff>
      <xdr:row>100</xdr:row>
      <xdr:rowOff>55563</xdr:rowOff>
    </xdr:from>
    <xdr:to>
      <xdr:col>4</xdr:col>
      <xdr:colOff>71438</xdr:colOff>
      <xdr:row>102</xdr:row>
      <xdr:rowOff>204619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E85D7B7-A342-6297-579E-4AA8720AE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20688" y="20693063"/>
          <a:ext cx="2952750" cy="561806"/>
        </a:xfrm>
        <a:prstGeom prst="rect">
          <a:avLst/>
        </a:prstGeom>
      </xdr:spPr>
    </xdr:pic>
    <xdr:clientData/>
  </xdr:twoCellAnchor>
  <xdr:twoCellAnchor editAs="oneCell">
    <xdr:from>
      <xdr:col>7</xdr:col>
      <xdr:colOff>817562</xdr:colOff>
      <xdr:row>85</xdr:row>
      <xdr:rowOff>150813</xdr:rowOff>
    </xdr:from>
    <xdr:to>
      <xdr:col>12</xdr:col>
      <xdr:colOff>638297</xdr:colOff>
      <xdr:row>94</xdr:row>
      <xdr:rowOff>95251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47AD93E-1FB9-A083-360D-2C9A60A57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596062" y="17692688"/>
          <a:ext cx="3948235" cy="1801813"/>
        </a:xfrm>
        <a:prstGeom prst="rect">
          <a:avLst/>
        </a:prstGeom>
      </xdr:spPr>
    </xdr:pic>
    <xdr:clientData/>
  </xdr:twoCellAnchor>
  <xdr:twoCellAnchor editAs="oneCell">
    <xdr:from>
      <xdr:col>0</xdr:col>
      <xdr:colOff>555625</xdr:colOff>
      <xdr:row>111</xdr:row>
      <xdr:rowOff>190500</xdr:rowOff>
    </xdr:from>
    <xdr:to>
      <xdr:col>7</xdr:col>
      <xdr:colOff>198438</xdr:colOff>
      <xdr:row>121</xdr:row>
      <xdr:rowOff>77389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6B8A706-4F76-032F-2103-D971F26FB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5625" y="23098125"/>
          <a:ext cx="5421313" cy="1950639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523875</xdr:colOff>
      <xdr:row>146</xdr:row>
      <xdr:rowOff>206374</xdr:rowOff>
    </xdr:from>
    <xdr:to>
      <xdr:col>3</xdr:col>
      <xdr:colOff>704157</xdr:colOff>
      <xdr:row>151</xdr:row>
      <xdr:rowOff>206374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A485F10-59ED-60F5-A522-6DE7F5D66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23875" y="28686124"/>
          <a:ext cx="2656782" cy="1031875"/>
        </a:xfrm>
        <a:prstGeom prst="rect">
          <a:avLst/>
        </a:prstGeom>
      </xdr:spPr>
    </xdr:pic>
    <xdr:clientData/>
  </xdr:twoCellAnchor>
  <xdr:twoCellAnchor editAs="oneCell">
    <xdr:from>
      <xdr:col>0</xdr:col>
      <xdr:colOff>627062</xdr:colOff>
      <xdr:row>156</xdr:row>
      <xdr:rowOff>198437</xdr:rowOff>
    </xdr:from>
    <xdr:to>
      <xdr:col>7</xdr:col>
      <xdr:colOff>285750</xdr:colOff>
      <xdr:row>158</xdr:row>
      <xdr:rowOff>194206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9EF4236-3D8B-1691-B292-72D433C43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7062" y="30948312"/>
          <a:ext cx="5437188" cy="40851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145</xdr:row>
      <xdr:rowOff>0</xdr:rowOff>
    </xdr:from>
    <xdr:to>
      <xdr:col>11</xdr:col>
      <xdr:colOff>500063</xdr:colOff>
      <xdr:row>148</xdr:row>
      <xdr:rowOff>136278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CA8BA3F-E99D-3F8E-7455-80C3EB21AD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127500" y="30130750"/>
          <a:ext cx="5453063" cy="755403"/>
        </a:xfrm>
        <a:prstGeom prst="rect">
          <a:avLst/>
        </a:prstGeom>
      </xdr:spPr>
    </xdr:pic>
    <xdr:clientData/>
  </xdr:twoCellAnchor>
  <xdr:twoCellAnchor editAs="oneCell">
    <xdr:from>
      <xdr:col>1</xdr:col>
      <xdr:colOff>531812</xdr:colOff>
      <xdr:row>170</xdr:row>
      <xdr:rowOff>119061</xdr:rowOff>
    </xdr:from>
    <xdr:to>
      <xdr:col>4</xdr:col>
      <xdr:colOff>565398</xdr:colOff>
      <xdr:row>177</xdr:row>
      <xdr:rowOff>190499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D9ABECC-E0BA-3586-CA32-1D82E013F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312" y="35202811"/>
          <a:ext cx="2510086" cy="1516063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</xdr:colOff>
      <xdr:row>170</xdr:row>
      <xdr:rowOff>7937</xdr:rowOff>
    </xdr:from>
    <xdr:to>
      <xdr:col>9</xdr:col>
      <xdr:colOff>214791</xdr:colOff>
      <xdr:row>179</xdr:row>
      <xdr:rowOff>39687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AE892A5-FEE7-94E8-473B-AEB70C628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151312" y="35091687"/>
          <a:ext cx="3492979" cy="1889125"/>
        </a:xfrm>
        <a:prstGeom prst="rect">
          <a:avLst/>
        </a:prstGeom>
      </xdr:spPr>
    </xdr:pic>
    <xdr:clientData/>
  </xdr:twoCellAnchor>
  <xdr:twoCellAnchor editAs="oneCell">
    <xdr:from>
      <xdr:col>0</xdr:col>
      <xdr:colOff>468312</xdr:colOff>
      <xdr:row>198</xdr:row>
      <xdr:rowOff>158750</xdr:rowOff>
    </xdr:from>
    <xdr:to>
      <xdr:col>4</xdr:col>
      <xdr:colOff>682625</xdr:colOff>
      <xdr:row>211</xdr:row>
      <xdr:rowOff>199705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57E764B-3493-D185-DFB2-2C7234841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68312" y="40830500"/>
          <a:ext cx="3516313" cy="2723830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  <inkml:channel name="OA" type="integer" max="360" units="deg"/>
          <inkml:channel name="OE" type="integer" max="90" units="deg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  <inkml:channelProperty channel="OA" name="resolution" value="1000" units="1/deg"/>
          <inkml:channelProperty channel="OE" name="resolution" value="1000" units="1/deg"/>
        </inkml:channelProperties>
      </inkml:inkSource>
      <inkml:timestamp xml:id="ts0" timeString="2022-07-01T08:54:18.296"/>
    </inkml:context>
    <inkml:brush xml:id="br0">
      <inkml:brushProperty name="width" value="0.025" units="cm"/>
      <inkml:brushProperty name="height" value="0.025" units="cm"/>
    </inkml:brush>
  </inkml:definitions>
  <inkml:trace contextRef="#ctx0" brushRef="#br0">269 49 116 0 0,'-3'-1'7989'0'0,"7"-1"-6130"0"0,10-3-1341 0 0,312-33 7628 0 0,-313 37-6541 0 0,-29-1-1255 0 0,-31 2-365 0 0,11 0 85 0 0,0 2 0 0 0,0 1 0 0 0,-57 13 0 0 0,93-16-66 0 0,0 0 1 0 0,0 0-1 0 0,0 0 1 0 0,0 0-1 0 0,0 0 0 0 0,0 0 1 0 0,0 0-1 0 0,0 0 1 0 0,0 0-1 0 0,0 0 1 0 0,-1 0-1 0 0,1 0 0 0 0,0 0 1 0 0,0 0-1 0 0,0 0 1 0 0,0 0-1 0 0,0 0 0 0 0,0 0 1 0 0,0 0-1 0 0,0 0 1 0 0,0 0-1 0 0,0 0 1 0 0,0 0-1 0 0,0 0 0 0 0,0 0 1 0 0,0 0-1 0 0,0 0 1 0 0,0 0-1 0 0,0 0 1 0 0,-1 0-1 0 0,1 0 0 0 0,0 0 1 0 0,0 0-1 0 0,0 0 1 0 0,0 1-1 0 0,0-1 1 0 0,0 0-1 0 0,0 0 0 0 0,0 0 1 0 0,0 0-1 0 0,0 0 1 0 0,0 0-1 0 0,0 0 0 0 0,0 0 1 0 0,0 0-1 0 0,0 0 1 0 0,0 0-1 0 0,0 0 1 0 0,0 0-1 0 0,0 1 0 0 0,0-1 1 0 0,0 0-1 0 0,0 0 1 0 0,0 0-1 0 0,1 0 1 0 0,-1 0-1 0 0,0 0 0 0 0,0 0 1 0 0,0 0-1 0 0,0 0 1 0 0,0 0-1 0 0,0 0 0 0 0,0 0 1 0 0,0 0-1 0 0,0 0 1 0 0,0 0-1 0 0,0 0 1 0 0,8 4 135 0 0,9 1 0 0 0,7-3 113 0 0,0-1 1 0 0,40-3-1 0 0,-2-1-2441 0 0,-60 3 1089 0 0</inkml:trace>
  <inkml:trace contextRef="#ctx0" brushRef="#br0" timeOffset="1">353 59 216 0 0,'0'0'760'0'0,"5"-2"6089"0"0,-12 2-6490 0 0,1 0 1 0 0,0 0-1 0 0,0 1 1 0 0,0 0-1 0 0,-10 2 1 0 0,-4 1-147 0 0,-60 11 188 0 0,-95 13-3924 0 0,140-24 2311 0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D2BBC-3F54-0E47-9DC7-02A4887E41EE}">
  <dimension ref="A1:A13"/>
  <sheetViews>
    <sheetView zoomScale="170" zoomScaleNormal="170" workbookViewId="0">
      <selection activeCell="A15" sqref="A15"/>
    </sheetView>
  </sheetViews>
  <sheetFormatPr baseColWidth="10" defaultRowHeight="16" x14ac:dyDescent="0.2"/>
  <sheetData>
    <row r="1" spans="1:1" x14ac:dyDescent="0.2">
      <c r="A1" s="1" t="s">
        <v>0</v>
      </c>
    </row>
    <row r="11" spans="1:1" x14ac:dyDescent="0.2">
      <c r="A11" t="s">
        <v>1</v>
      </c>
    </row>
    <row r="13" spans="1:1" x14ac:dyDescent="0.2">
      <c r="A13" t="s">
        <v>2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90EFF1-0B86-C34A-B114-E2488E4BB8CF}">
  <dimension ref="A1:M215"/>
  <sheetViews>
    <sheetView zoomScale="160" zoomScaleNormal="160" workbookViewId="0">
      <selection activeCell="L15" sqref="L15"/>
    </sheetView>
  </sheetViews>
  <sheetFormatPr baseColWidth="10" defaultRowHeight="16" x14ac:dyDescent="0.2"/>
  <sheetData>
    <row r="1" spans="1:7" s="2" customFormat="1" x14ac:dyDescent="0.2">
      <c r="A1" s="1" t="s">
        <v>93</v>
      </c>
      <c r="B1" s="1"/>
      <c r="C1" s="1"/>
    </row>
    <row r="2" spans="1:7" x14ac:dyDescent="0.2">
      <c r="G2" t="s">
        <v>19</v>
      </c>
    </row>
    <row r="7" spans="1:7" x14ac:dyDescent="0.2">
      <c r="A7" t="s">
        <v>92</v>
      </c>
    </row>
    <row r="14" spans="1:7" x14ac:dyDescent="0.2">
      <c r="A14" t="s">
        <v>108</v>
      </c>
    </row>
    <row r="15" spans="1:7" x14ac:dyDescent="0.2">
      <c r="A15" t="s">
        <v>94</v>
      </c>
    </row>
    <row r="16" spans="1:7" x14ac:dyDescent="0.2">
      <c r="A16" t="s">
        <v>103</v>
      </c>
    </row>
    <row r="18" spans="1:6" x14ac:dyDescent="0.2">
      <c r="A18" t="s">
        <v>95</v>
      </c>
      <c r="B18" t="s">
        <v>96</v>
      </c>
      <c r="C18" t="s">
        <v>97</v>
      </c>
      <c r="D18" t="s">
        <v>98</v>
      </c>
      <c r="E18" t="s">
        <v>106</v>
      </c>
    </row>
    <row r="19" spans="1:6" x14ac:dyDescent="0.2">
      <c r="A19">
        <v>1</v>
      </c>
      <c r="B19">
        <v>94</v>
      </c>
      <c r="C19">
        <v>94</v>
      </c>
      <c r="D19">
        <f>(C19-B19)</f>
        <v>0</v>
      </c>
      <c r="E19">
        <f>AVERAGE(D19:D68)</f>
        <v>-3.38</v>
      </c>
    </row>
    <row r="20" spans="1:6" x14ac:dyDescent="0.2">
      <c r="A20">
        <v>2</v>
      </c>
      <c r="B20">
        <v>81</v>
      </c>
      <c r="C20">
        <v>82</v>
      </c>
      <c r="D20">
        <f t="shared" ref="D20:D68" si="0">(C20-B20)</f>
        <v>1</v>
      </c>
      <c r="F20" t="s">
        <v>104</v>
      </c>
    </row>
    <row r="21" spans="1:6" x14ac:dyDescent="0.2">
      <c r="A21">
        <v>3</v>
      </c>
      <c r="B21">
        <v>97</v>
      </c>
      <c r="C21">
        <v>92</v>
      </c>
      <c r="D21">
        <f t="shared" si="0"/>
        <v>-5</v>
      </c>
      <c r="F21" t="s">
        <v>99</v>
      </c>
    </row>
    <row r="22" spans="1:6" x14ac:dyDescent="0.2">
      <c r="A22">
        <v>4</v>
      </c>
      <c r="B22">
        <v>92</v>
      </c>
      <c r="C22">
        <v>91</v>
      </c>
      <c r="D22">
        <f t="shared" si="0"/>
        <v>-1</v>
      </c>
      <c r="F22" t="s">
        <v>100</v>
      </c>
    </row>
    <row r="23" spans="1:6" x14ac:dyDescent="0.2">
      <c r="A23">
        <v>5</v>
      </c>
      <c r="B23">
        <v>97</v>
      </c>
      <c r="C23">
        <v>96</v>
      </c>
      <c r="D23">
        <f t="shared" si="0"/>
        <v>-1</v>
      </c>
    </row>
    <row r="24" spans="1:6" x14ac:dyDescent="0.2">
      <c r="A24">
        <v>6</v>
      </c>
      <c r="B24">
        <v>86</v>
      </c>
      <c r="C24">
        <v>84</v>
      </c>
      <c r="D24">
        <f t="shared" si="0"/>
        <v>-2</v>
      </c>
      <c r="F24" t="s">
        <v>101</v>
      </c>
    </row>
    <row r="25" spans="1:6" x14ac:dyDescent="0.2">
      <c r="A25">
        <v>7</v>
      </c>
      <c r="B25">
        <v>88</v>
      </c>
      <c r="C25">
        <v>83</v>
      </c>
      <c r="D25">
        <f t="shared" si="0"/>
        <v>-5</v>
      </c>
      <c r="F25" t="s">
        <v>102</v>
      </c>
    </row>
    <row r="26" spans="1:6" x14ac:dyDescent="0.2">
      <c r="A26">
        <v>8</v>
      </c>
      <c r="B26">
        <v>79</v>
      </c>
      <c r="C26">
        <v>72</v>
      </c>
      <c r="D26">
        <f t="shared" si="0"/>
        <v>-7</v>
      </c>
    </row>
    <row r="27" spans="1:6" x14ac:dyDescent="0.2">
      <c r="A27">
        <v>9</v>
      </c>
      <c r="B27">
        <v>84</v>
      </c>
      <c r="C27">
        <v>81</v>
      </c>
      <c r="D27">
        <f t="shared" si="0"/>
        <v>-3</v>
      </c>
      <c r="F27" t="s">
        <v>105</v>
      </c>
    </row>
    <row r="28" spans="1:6" x14ac:dyDescent="0.2">
      <c r="A28">
        <v>10</v>
      </c>
      <c r="B28">
        <v>78</v>
      </c>
      <c r="C28">
        <v>78</v>
      </c>
      <c r="D28">
        <f t="shared" si="0"/>
        <v>0</v>
      </c>
      <c r="F28" t="s">
        <v>107</v>
      </c>
    </row>
    <row r="29" spans="1:6" x14ac:dyDescent="0.2">
      <c r="A29">
        <v>11</v>
      </c>
      <c r="B29">
        <v>82</v>
      </c>
      <c r="C29">
        <v>78</v>
      </c>
      <c r="D29">
        <f t="shared" si="0"/>
        <v>-4</v>
      </c>
    </row>
    <row r="30" spans="1:6" x14ac:dyDescent="0.2">
      <c r="A30">
        <v>12</v>
      </c>
      <c r="B30">
        <v>99</v>
      </c>
      <c r="C30">
        <v>93</v>
      </c>
      <c r="D30">
        <f t="shared" si="0"/>
        <v>-6</v>
      </c>
    </row>
    <row r="31" spans="1:6" x14ac:dyDescent="0.2">
      <c r="A31">
        <v>13</v>
      </c>
      <c r="B31">
        <v>79</v>
      </c>
      <c r="C31">
        <v>74</v>
      </c>
      <c r="D31">
        <f t="shared" si="0"/>
        <v>-5</v>
      </c>
    </row>
    <row r="32" spans="1:6" x14ac:dyDescent="0.2">
      <c r="A32">
        <v>14</v>
      </c>
      <c r="B32">
        <v>89</v>
      </c>
      <c r="C32">
        <v>84</v>
      </c>
      <c r="D32">
        <f t="shared" si="0"/>
        <v>-5</v>
      </c>
    </row>
    <row r="33" spans="1:6" x14ac:dyDescent="0.2">
      <c r="A33">
        <v>15</v>
      </c>
      <c r="B33">
        <v>76</v>
      </c>
      <c r="C33">
        <v>73</v>
      </c>
      <c r="D33">
        <f t="shared" si="0"/>
        <v>-3</v>
      </c>
    </row>
    <row r="34" spans="1:6" x14ac:dyDescent="0.2">
      <c r="A34">
        <v>16</v>
      </c>
      <c r="B34">
        <v>90</v>
      </c>
      <c r="C34">
        <v>89</v>
      </c>
      <c r="D34">
        <f t="shared" si="0"/>
        <v>-1</v>
      </c>
    </row>
    <row r="35" spans="1:6" x14ac:dyDescent="0.2">
      <c r="A35">
        <v>17</v>
      </c>
      <c r="B35">
        <v>100</v>
      </c>
      <c r="C35">
        <v>97</v>
      </c>
      <c r="D35">
        <f t="shared" si="0"/>
        <v>-3</v>
      </c>
    </row>
    <row r="36" spans="1:6" x14ac:dyDescent="0.2">
      <c r="A36">
        <v>18</v>
      </c>
      <c r="B36">
        <v>71</v>
      </c>
      <c r="C36">
        <v>70</v>
      </c>
      <c r="D36">
        <f t="shared" si="0"/>
        <v>-1</v>
      </c>
    </row>
    <row r="37" spans="1:6" x14ac:dyDescent="0.2">
      <c r="A37">
        <v>19</v>
      </c>
      <c r="B37">
        <v>75</v>
      </c>
      <c r="C37">
        <v>70</v>
      </c>
      <c r="D37">
        <f t="shared" si="0"/>
        <v>-5</v>
      </c>
    </row>
    <row r="38" spans="1:6" x14ac:dyDescent="0.2">
      <c r="A38">
        <v>20</v>
      </c>
      <c r="B38">
        <v>91</v>
      </c>
      <c r="C38">
        <v>84</v>
      </c>
      <c r="D38">
        <f t="shared" si="0"/>
        <v>-7</v>
      </c>
    </row>
    <row r="39" spans="1:6" x14ac:dyDescent="0.2">
      <c r="A39">
        <v>21</v>
      </c>
      <c r="B39">
        <v>93</v>
      </c>
      <c r="C39">
        <v>94</v>
      </c>
      <c r="D39">
        <f t="shared" si="0"/>
        <v>1</v>
      </c>
      <c r="F39" t="s">
        <v>109</v>
      </c>
    </row>
    <row r="40" spans="1:6" x14ac:dyDescent="0.2">
      <c r="A40">
        <v>22</v>
      </c>
      <c r="B40">
        <v>94</v>
      </c>
      <c r="C40">
        <v>95</v>
      </c>
      <c r="D40">
        <f t="shared" si="0"/>
        <v>1</v>
      </c>
      <c r="F40" t="s">
        <v>110</v>
      </c>
    </row>
    <row r="41" spans="1:6" x14ac:dyDescent="0.2">
      <c r="A41">
        <v>23</v>
      </c>
      <c r="B41">
        <v>87</v>
      </c>
      <c r="C41">
        <v>82</v>
      </c>
      <c r="D41">
        <f t="shared" si="0"/>
        <v>-5</v>
      </c>
    </row>
    <row r="42" spans="1:6" x14ac:dyDescent="0.2">
      <c r="A42">
        <v>24</v>
      </c>
      <c r="B42">
        <v>84</v>
      </c>
      <c r="C42">
        <v>77</v>
      </c>
      <c r="D42">
        <f t="shared" si="0"/>
        <v>-7</v>
      </c>
    </row>
    <row r="43" spans="1:6" x14ac:dyDescent="0.2">
      <c r="A43">
        <v>25</v>
      </c>
      <c r="B43">
        <v>91</v>
      </c>
      <c r="C43">
        <v>89</v>
      </c>
      <c r="D43">
        <f t="shared" si="0"/>
        <v>-2</v>
      </c>
    </row>
    <row r="44" spans="1:6" x14ac:dyDescent="0.2">
      <c r="A44">
        <v>26</v>
      </c>
      <c r="B44">
        <v>86</v>
      </c>
      <c r="C44">
        <v>84</v>
      </c>
      <c r="D44">
        <f t="shared" si="0"/>
        <v>-2</v>
      </c>
    </row>
    <row r="45" spans="1:6" x14ac:dyDescent="0.2">
      <c r="A45">
        <v>27</v>
      </c>
      <c r="B45">
        <v>92</v>
      </c>
      <c r="C45">
        <v>89</v>
      </c>
      <c r="D45">
        <f t="shared" si="0"/>
        <v>-3</v>
      </c>
    </row>
    <row r="46" spans="1:6" x14ac:dyDescent="0.2">
      <c r="A46">
        <v>28</v>
      </c>
      <c r="B46">
        <v>80</v>
      </c>
      <c r="C46">
        <v>74</v>
      </c>
      <c r="D46">
        <f t="shared" si="0"/>
        <v>-6</v>
      </c>
    </row>
    <row r="47" spans="1:6" x14ac:dyDescent="0.2">
      <c r="A47">
        <v>29</v>
      </c>
      <c r="B47">
        <v>84</v>
      </c>
      <c r="C47">
        <v>85</v>
      </c>
      <c r="D47">
        <f t="shared" si="0"/>
        <v>1</v>
      </c>
    </row>
    <row r="48" spans="1:6" x14ac:dyDescent="0.2">
      <c r="A48">
        <v>30</v>
      </c>
      <c r="B48">
        <v>90</v>
      </c>
      <c r="C48">
        <v>88</v>
      </c>
      <c r="D48">
        <f t="shared" si="0"/>
        <v>-2</v>
      </c>
    </row>
    <row r="49" spans="1:6" x14ac:dyDescent="0.2">
      <c r="A49">
        <v>31</v>
      </c>
      <c r="B49">
        <v>94</v>
      </c>
      <c r="C49">
        <v>88</v>
      </c>
      <c r="D49">
        <f t="shared" si="0"/>
        <v>-6</v>
      </c>
    </row>
    <row r="50" spans="1:6" x14ac:dyDescent="0.2">
      <c r="A50">
        <v>32</v>
      </c>
      <c r="B50">
        <v>98</v>
      </c>
      <c r="C50">
        <v>90</v>
      </c>
      <c r="D50">
        <f t="shared" si="0"/>
        <v>-8</v>
      </c>
    </row>
    <row r="51" spans="1:6" x14ac:dyDescent="0.2">
      <c r="A51">
        <v>33</v>
      </c>
      <c r="B51">
        <v>92</v>
      </c>
      <c r="C51">
        <v>84</v>
      </c>
      <c r="D51">
        <f t="shared" si="0"/>
        <v>-8</v>
      </c>
    </row>
    <row r="52" spans="1:6" x14ac:dyDescent="0.2">
      <c r="A52">
        <v>34</v>
      </c>
      <c r="B52">
        <v>87</v>
      </c>
      <c r="C52">
        <v>86</v>
      </c>
      <c r="D52">
        <f t="shared" si="0"/>
        <v>-1</v>
      </c>
      <c r="F52" t="s">
        <v>111</v>
      </c>
    </row>
    <row r="53" spans="1:6" x14ac:dyDescent="0.2">
      <c r="A53">
        <v>35</v>
      </c>
      <c r="B53">
        <v>86</v>
      </c>
      <c r="C53">
        <v>80</v>
      </c>
      <c r="D53">
        <f t="shared" si="0"/>
        <v>-6</v>
      </c>
    </row>
    <row r="54" spans="1:6" x14ac:dyDescent="0.2">
      <c r="A54">
        <v>36</v>
      </c>
      <c r="B54">
        <v>87</v>
      </c>
      <c r="C54">
        <v>81</v>
      </c>
      <c r="D54">
        <f t="shared" si="0"/>
        <v>-6</v>
      </c>
      <c r="F54" t="s">
        <v>112</v>
      </c>
    </row>
    <row r="55" spans="1:6" x14ac:dyDescent="0.2">
      <c r="A55">
        <v>37</v>
      </c>
      <c r="B55">
        <v>74</v>
      </c>
      <c r="C55">
        <v>69</v>
      </c>
      <c r="D55">
        <f t="shared" si="0"/>
        <v>-5</v>
      </c>
    </row>
    <row r="56" spans="1:6" x14ac:dyDescent="0.2">
      <c r="A56">
        <v>38</v>
      </c>
      <c r="B56">
        <v>70</v>
      </c>
      <c r="C56">
        <v>69</v>
      </c>
      <c r="D56">
        <f t="shared" si="0"/>
        <v>-1</v>
      </c>
    </row>
    <row r="57" spans="1:6" x14ac:dyDescent="0.2">
      <c r="A57">
        <v>39</v>
      </c>
      <c r="B57">
        <v>83</v>
      </c>
      <c r="C57">
        <v>84</v>
      </c>
      <c r="D57">
        <f t="shared" si="0"/>
        <v>1</v>
      </c>
    </row>
    <row r="58" spans="1:6" x14ac:dyDescent="0.2">
      <c r="A58">
        <v>40</v>
      </c>
      <c r="B58">
        <v>91</v>
      </c>
      <c r="C58">
        <v>90</v>
      </c>
      <c r="D58">
        <f t="shared" si="0"/>
        <v>-1</v>
      </c>
    </row>
    <row r="59" spans="1:6" x14ac:dyDescent="0.2">
      <c r="A59">
        <v>41</v>
      </c>
      <c r="B59">
        <v>73</v>
      </c>
      <c r="C59">
        <v>70</v>
      </c>
      <c r="D59">
        <f t="shared" si="0"/>
        <v>-3</v>
      </c>
    </row>
    <row r="60" spans="1:6" x14ac:dyDescent="0.2">
      <c r="A60">
        <v>42</v>
      </c>
      <c r="B60">
        <v>99</v>
      </c>
      <c r="C60">
        <v>95</v>
      </c>
      <c r="D60">
        <f t="shared" si="0"/>
        <v>-4</v>
      </c>
    </row>
    <row r="61" spans="1:6" x14ac:dyDescent="0.2">
      <c r="A61">
        <v>43</v>
      </c>
      <c r="B61">
        <v>93</v>
      </c>
      <c r="C61">
        <v>86</v>
      </c>
      <c r="D61">
        <f t="shared" si="0"/>
        <v>-7</v>
      </c>
    </row>
    <row r="62" spans="1:6" x14ac:dyDescent="0.2">
      <c r="A62">
        <v>44</v>
      </c>
      <c r="B62">
        <v>77</v>
      </c>
      <c r="C62">
        <v>71</v>
      </c>
      <c r="D62">
        <f t="shared" si="0"/>
        <v>-6</v>
      </c>
    </row>
    <row r="63" spans="1:6" x14ac:dyDescent="0.2">
      <c r="A63">
        <v>45</v>
      </c>
      <c r="B63">
        <v>73</v>
      </c>
      <c r="C63">
        <v>74</v>
      </c>
      <c r="D63">
        <f t="shared" si="0"/>
        <v>1</v>
      </c>
    </row>
    <row r="64" spans="1:6" x14ac:dyDescent="0.2">
      <c r="A64">
        <v>46</v>
      </c>
      <c r="B64">
        <v>99</v>
      </c>
      <c r="C64">
        <v>91</v>
      </c>
      <c r="D64">
        <f t="shared" si="0"/>
        <v>-8</v>
      </c>
    </row>
    <row r="65" spans="1:6" x14ac:dyDescent="0.2">
      <c r="A65">
        <v>47</v>
      </c>
      <c r="B65">
        <v>79</v>
      </c>
      <c r="C65">
        <v>77</v>
      </c>
      <c r="D65">
        <f t="shared" si="0"/>
        <v>-2</v>
      </c>
    </row>
    <row r="66" spans="1:6" x14ac:dyDescent="0.2">
      <c r="A66">
        <v>48</v>
      </c>
      <c r="B66">
        <v>83</v>
      </c>
      <c r="C66">
        <v>79</v>
      </c>
      <c r="D66">
        <f t="shared" si="0"/>
        <v>-4</v>
      </c>
      <c r="F66" t="s">
        <v>113</v>
      </c>
    </row>
    <row r="67" spans="1:6" x14ac:dyDescent="0.2">
      <c r="A67">
        <v>49</v>
      </c>
      <c r="B67">
        <v>89</v>
      </c>
      <c r="C67">
        <v>82</v>
      </c>
      <c r="D67">
        <f t="shared" si="0"/>
        <v>-7</v>
      </c>
      <c r="F67" t="s">
        <v>114</v>
      </c>
    </row>
    <row r="68" spans="1:6" x14ac:dyDescent="0.2">
      <c r="A68">
        <v>50</v>
      </c>
      <c r="B68">
        <v>77</v>
      </c>
      <c r="C68">
        <v>76</v>
      </c>
      <c r="D68">
        <f t="shared" si="0"/>
        <v>-1</v>
      </c>
    </row>
    <row r="79" spans="1:6" x14ac:dyDescent="0.2">
      <c r="A79" t="s">
        <v>115</v>
      </c>
    </row>
    <row r="81" spans="1:1" x14ac:dyDescent="0.2">
      <c r="A81" t="s">
        <v>116</v>
      </c>
    </row>
    <row r="82" spans="1:1" x14ac:dyDescent="0.2">
      <c r="A82" t="s">
        <v>127</v>
      </c>
    </row>
    <row r="83" spans="1:1" x14ac:dyDescent="0.2">
      <c r="A83" t="s">
        <v>117</v>
      </c>
    </row>
    <row r="85" spans="1:1" x14ac:dyDescent="0.2">
      <c r="A85" t="s">
        <v>118</v>
      </c>
    </row>
    <row r="92" spans="1:1" x14ac:dyDescent="0.2">
      <c r="A92" t="s">
        <v>121</v>
      </c>
    </row>
    <row r="93" spans="1:1" x14ac:dyDescent="0.2">
      <c r="A93" t="s">
        <v>119</v>
      </c>
    </row>
    <row r="94" spans="1:1" x14ac:dyDescent="0.2">
      <c r="A94" t="s">
        <v>120</v>
      </c>
    </row>
    <row r="95" spans="1:1" x14ac:dyDescent="0.2">
      <c r="A95" t="s">
        <v>122</v>
      </c>
    </row>
    <row r="98" spans="1:7" x14ac:dyDescent="0.2">
      <c r="A98" t="s">
        <v>123</v>
      </c>
    </row>
    <row r="99" spans="1:7" x14ac:dyDescent="0.2">
      <c r="A99" t="s">
        <v>124</v>
      </c>
    </row>
    <row r="100" spans="1:7" x14ac:dyDescent="0.2">
      <c r="A100" t="s">
        <v>125</v>
      </c>
    </row>
    <row r="104" spans="1:7" x14ac:dyDescent="0.2">
      <c r="A104" t="s">
        <v>126</v>
      </c>
    </row>
    <row r="106" spans="1:7" x14ac:dyDescent="0.2">
      <c r="A106" s="3" t="s">
        <v>128</v>
      </c>
      <c r="B106" s="3"/>
      <c r="C106" s="3"/>
      <c r="D106" s="3"/>
      <c r="E106" s="3"/>
      <c r="F106" s="3"/>
      <c r="G106" s="3"/>
    </row>
    <row r="108" spans="1:7" x14ac:dyDescent="0.2">
      <c r="A108" t="s">
        <v>129</v>
      </c>
    </row>
    <row r="110" spans="1:7" x14ac:dyDescent="0.2">
      <c r="A110" t="s">
        <v>130</v>
      </c>
    </row>
    <row r="124" spans="1:1" x14ac:dyDescent="0.2">
      <c r="A124" t="s">
        <v>131</v>
      </c>
    </row>
    <row r="126" spans="1:1" x14ac:dyDescent="0.2">
      <c r="A126" t="s">
        <v>132</v>
      </c>
    </row>
    <row r="127" spans="1:1" x14ac:dyDescent="0.2">
      <c r="A127" t="s">
        <v>133</v>
      </c>
    </row>
    <row r="129" spans="1:13" x14ac:dyDescent="0.2">
      <c r="A129" s="1" t="s">
        <v>134</v>
      </c>
      <c r="B129" s="1"/>
      <c r="C129" s="1"/>
      <c r="D129" s="1"/>
    </row>
    <row r="131" spans="1:13" x14ac:dyDescent="0.2">
      <c r="A131" t="s">
        <v>135</v>
      </c>
    </row>
    <row r="132" spans="1:13" x14ac:dyDescent="0.2">
      <c r="A132" t="s">
        <v>136</v>
      </c>
    </row>
    <row r="133" spans="1:13" x14ac:dyDescent="0.2">
      <c r="A133" t="s">
        <v>137</v>
      </c>
    </row>
    <row r="134" spans="1:13" x14ac:dyDescent="0.2">
      <c r="A134" t="s">
        <v>138</v>
      </c>
    </row>
    <row r="135" spans="1:13" x14ac:dyDescent="0.2">
      <c r="A135" t="s">
        <v>139</v>
      </c>
    </row>
    <row r="136" spans="1:13" x14ac:dyDescent="0.2">
      <c r="A136" s="4" t="s">
        <v>151</v>
      </c>
      <c r="B136" s="4"/>
      <c r="C136" s="4"/>
      <c r="D136" s="4"/>
      <c r="E136" s="4"/>
      <c r="F136" s="4"/>
    </row>
    <row r="137" spans="1:13" x14ac:dyDescent="0.2">
      <c r="A137" s="4" t="s">
        <v>146</v>
      </c>
      <c r="B137" s="4"/>
      <c r="C137" s="4"/>
      <c r="D137" s="4"/>
      <c r="E137" s="4"/>
      <c r="F137" s="4"/>
    </row>
    <row r="138" spans="1:13" x14ac:dyDescent="0.2">
      <c r="A138" s="4"/>
      <c r="B138" s="4"/>
      <c r="C138" s="4"/>
      <c r="D138" s="4"/>
      <c r="E138" s="4"/>
      <c r="F138" s="4"/>
    </row>
    <row r="139" spans="1:13" x14ac:dyDescent="0.2">
      <c r="A139" s="4" t="s">
        <v>149</v>
      </c>
      <c r="B139" s="4"/>
      <c r="C139" s="4"/>
      <c r="D139" s="4"/>
      <c r="E139" s="4"/>
      <c r="F139" s="4"/>
    </row>
    <row r="140" spans="1:13" x14ac:dyDescent="0.2">
      <c r="A140" s="8" t="s">
        <v>147</v>
      </c>
      <c r="B140" s="8"/>
      <c r="C140" s="8"/>
      <c r="D140" s="9"/>
      <c r="E140" s="9"/>
      <c r="F140" s="9"/>
      <c r="G140" s="10"/>
      <c r="H140" s="10"/>
      <c r="I140" s="10"/>
      <c r="J140" s="10"/>
      <c r="K140" s="10"/>
      <c r="L140" s="10"/>
      <c r="M140" s="10"/>
    </row>
    <row r="141" spans="1:13" x14ac:dyDescent="0.2">
      <c r="A141" s="8" t="s">
        <v>150</v>
      </c>
      <c r="B141" s="8"/>
      <c r="C141" s="8"/>
      <c r="D141" s="9"/>
      <c r="E141" s="9"/>
      <c r="F141" s="9"/>
      <c r="G141" s="10"/>
      <c r="H141" s="10"/>
      <c r="I141" s="10"/>
      <c r="J141" s="10"/>
      <c r="K141" s="10"/>
      <c r="L141" s="10"/>
      <c r="M141" s="10"/>
    </row>
    <row r="142" spans="1:13" x14ac:dyDescent="0.2">
      <c r="A142" s="8" t="s">
        <v>152</v>
      </c>
      <c r="B142" s="8"/>
      <c r="C142" s="8"/>
      <c r="D142" s="10"/>
      <c r="E142" s="10"/>
      <c r="F142" s="10"/>
      <c r="G142" s="10"/>
      <c r="H142" s="10"/>
      <c r="I142" s="10"/>
      <c r="J142" s="10"/>
      <c r="K142" s="10"/>
      <c r="L142" s="10"/>
      <c r="M142" s="10"/>
    </row>
    <row r="143" spans="1:13" x14ac:dyDescent="0.2">
      <c r="A143" s="8" t="s">
        <v>148</v>
      </c>
      <c r="B143" s="8"/>
      <c r="C143" s="8"/>
      <c r="D143" s="10"/>
      <c r="E143" s="10"/>
      <c r="F143" s="10"/>
      <c r="G143" s="10"/>
      <c r="H143" s="10"/>
      <c r="I143" s="10"/>
      <c r="J143" s="10"/>
      <c r="K143" s="10"/>
      <c r="L143" s="10"/>
      <c r="M143" s="10"/>
    </row>
    <row r="144" spans="1:13" x14ac:dyDescent="0.2">
      <c r="A144" s="8" t="s">
        <v>153</v>
      </c>
      <c r="B144" s="8"/>
      <c r="C144" s="8"/>
      <c r="D144" s="10"/>
      <c r="E144" s="10"/>
      <c r="F144" s="10"/>
      <c r="G144" s="10"/>
      <c r="H144" s="10"/>
      <c r="I144" s="10"/>
      <c r="J144" s="10"/>
      <c r="K144" s="10"/>
      <c r="L144" s="10"/>
      <c r="M144" s="10"/>
    </row>
    <row r="145" spans="1:3" x14ac:dyDescent="0.2">
      <c r="A145" s="5"/>
      <c r="B145" s="5"/>
      <c r="C145" s="5"/>
    </row>
    <row r="146" spans="1:3" x14ac:dyDescent="0.2">
      <c r="A146" t="s">
        <v>140</v>
      </c>
    </row>
    <row r="154" spans="1:3" x14ac:dyDescent="0.2">
      <c r="A154" t="s">
        <v>141</v>
      </c>
    </row>
    <row r="155" spans="1:3" x14ac:dyDescent="0.2">
      <c r="A155" t="s">
        <v>142</v>
      </c>
    </row>
    <row r="156" spans="1:3" x14ac:dyDescent="0.2">
      <c r="A156" t="s">
        <v>143</v>
      </c>
    </row>
    <row r="161" spans="1:2" x14ac:dyDescent="0.2">
      <c r="A161" t="s">
        <v>144</v>
      </c>
    </row>
    <row r="162" spans="1:2" x14ac:dyDescent="0.2">
      <c r="A162" t="s">
        <v>145</v>
      </c>
    </row>
    <row r="164" spans="1:2" x14ac:dyDescent="0.2">
      <c r="A164" s="1" t="s">
        <v>159</v>
      </c>
      <c r="B164" s="1"/>
    </row>
    <row r="165" spans="1:2" x14ac:dyDescent="0.2">
      <c r="A165" t="s">
        <v>154</v>
      </c>
    </row>
    <row r="166" spans="1:2" x14ac:dyDescent="0.2">
      <c r="A166" t="s">
        <v>155</v>
      </c>
    </row>
    <row r="167" spans="1:2" x14ac:dyDescent="0.2">
      <c r="A167" t="s">
        <v>156</v>
      </c>
    </row>
    <row r="168" spans="1:2" x14ac:dyDescent="0.2">
      <c r="A168" t="s">
        <v>157</v>
      </c>
    </row>
    <row r="169" spans="1:2" x14ac:dyDescent="0.2">
      <c r="A169" t="s">
        <v>158</v>
      </c>
    </row>
    <row r="170" spans="1:2" x14ac:dyDescent="0.2">
      <c r="A170" t="s">
        <v>160</v>
      </c>
    </row>
    <row r="180" spans="2:6" x14ac:dyDescent="0.2">
      <c r="B180" t="s">
        <v>161</v>
      </c>
      <c r="F180" t="s">
        <v>181</v>
      </c>
    </row>
    <row r="181" spans="2:6" ht="17" thickBot="1" x14ac:dyDescent="0.25">
      <c r="F181" t="s">
        <v>179</v>
      </c>
    </row>
    <row r="182" spans="2:6" x14ac:dyDescent="0.2">
      <c r="B182" s="13"/>
      <c r="C182" s="13" t="s">
        <v>96</v>
      </c>
      <c r="D182" s="13" t="s">
        <v>97</v>
      </c>
      <c r="F182" t="s">
        <v>180</v>
      </c>
    </row>
    <row r="183" spans="2:6" x14ac:dyDescent="0.2">
      <c r="B183" s="11" t="s">
        <v>162</v>
      </c>
      <c r="C183" s="11">
        <v>86.26</v>
      </c>
      <c r="D183" s="11">
        <v>82.88</v>
      </c>
      <c r="F183" t="s">
        <v>182</v>
      </c>
    </row>
    <row r="184" spans="2:6" x14ac:dyDescent="0.2">
      <c r="B184" s="11" t="s">
        <v>163</v>
      </c>
      <c r="C184" s="11">
        <v>66.931020408163292</v>
      </c>
      <c r="D184" s="11">
        <v>65.332244897959171</v>
      </c>
      <c r="F184" t="s">
        <v>183</v>
      </c>
    </row>
    <row r="185" spans="2:6" x14ac:dyDescent="0.2">
      <c r="B185" s="11" t="s">
        <v>164</v>
      </c>
      <c r="C185" s="11">
        <v>50</v>
      </c>
      <c r="D185" s="11">
        <v>50</v>
      </c>
      <c r="F185" t="s">
        <v>184</v>
      </c>
    </row>
    <row r="186" spans="2:6" x14ac:dyDescent="0.2">
      <c r="B186" s="11" t="s">
        <v>165</v>
      </c>
      <c r="C186" s="11">
        <v>0.94085165500155399</v>
      </c>
      <c r="D186" s="11"/>
    </row>
    <row r="187" spans="2:6" x14ac:dyDescent="0.2">
      <c r="B187" s="11" t="s">
        <v>166</v>
      </c>
      <c r="C187" s="11">
        <v>3</v>
      </c>
      <c r="D187" s="11"/>
    </row>
    <row r="188" spans="2:6" x14ac:dyDescent="0.2">
      <c r="B188" s="11" t="s">
        <v>167</v>
      </c>
      <c r="C188" s="11">
        <v>49</v>
      </c>
      <c r="D188" s="11"/>
    </row>
    <row r="189" spans="2:6" x14ac:dyDescent="0.2">
      <c r="B189" s="11" t="s">
        <v>168</v>
      </c>
      <c r="C189" s="11">
        <v>0.96011989627726901</v>
      </c>
      <c r="D189" s="11"/>
    </row>
    <row r="190" spans="2:6" x14ac:dyDescent="0.2">
      <c r="B190" s="14" t="s">
        <v>169</v>
      </c>
      <c r="C190" s="14">
        <v>0.17085440670548074</v>
      </c>
      <c r="D190" s="11"/>
    </row>
    <row r="191" spans="2:6" x14ac:dyDescent="0.2">
      <c r="B191" s="11" t="s">
        <v>170</v>
      </c>
      <c r="C191" s="11">
        <v>1.6765508926168529</v>
      </c>
      <c r="D191" s="11"/>
    </row>
    <row r="192" spans="2:6" x14ac:dyDescent="0.2">
      <c r="B192" s="11" t="s">
        <v>171</v>
      </c>
      <c r="C192" s="11">
        <v>0.34170881341096149</v>
      </c>
      <c r="D192" s="11"/>
    </row>
    <row r="193" spans="1:5" ht="17" thickBot="1" x14ac:dyDescent="0.25">
      <c r="B193" s="12" t="s">
        <v>172</v>
      </c>
      <c r="C193" s="12">
        <v>2.0095752371292388</v>
      </c>
      <c r="D193" s="12"/>
    </row>
    <row r="194" spans="1:5" x14ac:dyDescent="0.2">
      <c r="A194" t="s">
        <v>177</v>
      </c>
    </row>
    <row r="195" spans="1:5" x14ac:dyDescent="0.2">
      <c r="A195" t="s">
        <v>178</v>
      </c>
    </row>
    <row r="197" spans="1:5" x14ac:dyDescent="0.2">
      <c r="A197" s="2" t="s">
        <v>176</v>
      </c>
      <c r="B197" s="2"/>
      <c r="C197" s="2"/>
      <c r="D197" s="2"/>
      <c r="E197" s="2"/>
    </row>
    <row r="198" spans="1:5" x14ac:dyDescent="0.2">
      <c r="A198" t="s">
        <v>173</v>
      </c>
    </row>
    <row r="214" spans="1:1" x14ac:dyDescent="0.2">
      <c r="A214" t="s">
        <v>174</v>
      </c>
    </row>
    <row r="215" spans="1:1" x14ac:dyDescent="0.2">
      <c r="A215" t="s">
        <v>175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1FF139-11AB-834D-9E9B-E56FE7B620FC}">
  <dimension ref="A1:M150"/>
  <sheetViews>
    <sheetView zoomScale="160" zoomScaleNormal="160" workbookViewId="0">
      <selection activeCell="D1" sqref="D1"/>
    </sheetView>
  </sheetViews>
  <sheetFormatPr baseColWidth="10" defaultRowHeight="16" x14ac:dyDescent="0.2"/>
  <cols>
    <col min="1" max="1" width="11.83203125" customWidth="1"/>
  </cols>
  <sheetData>
    <row r="1" spans="1:13" x14ac:dyDescent="0.2">
      <c r="A1" s="1" t="s">
        <v>196</v>
      </c>
      <c r="B1" s="3"/>
      <c r="C1" s="3"/>
    </row>
    <row r="2" spans="1:13" ht="17" thickBot="1" x14ac:dyDescent="0.25"/>
    <row r="3" spans="1:13" x14ac:dyDescent="0.2">
      <c r="A3" s="15" t="s">
        <v>186</v>
      </c>
      <c r="B3" s="16" t="s">
        <v>187</v>
      </c>
      <c r="C3" s="16" t="s">
        <v>188</v>
      </c>
      <c r="D3" s="16" t="s">
        <v>189</v>
      </c>
      <c r="E3" s="16" t="s">
        <v>190</v>
      </c>
      <c r="F3" s="17" t="s">
        <v>191</v>
      </c>
    </row>
    <row r="4" spans="1:13" x14ac:dyDescent="0.2">
      <c r="A4" s="18">
        <v>1</v>
      </c>
      <c r="B4" s="19">
        <v>1.26</v>
      </c>
      <c r="C4" s="19">
        <v>1.21</v>
      </c>
      <c r="D4" s="19">
        <v>1.21</v>
      </c>
      <c r="E4" s="19">
        <v>1.29</v>
      </c>
      <c r="F4" s="20">
        <v>1.28</v>
      </c>
    </row>
    <row r="5" spans="1:13" x14ac:dyDescent="0.2">
      <c r="A5" s="18">
        <v>2</v>
      </c>
      <c r="B5" s="19">
        <v>1.31</v>
      </c>
      <c r="C5" s="19">
        <v>1.21</v>
      </c>
      <c r="D5" s="19">
        <v>1.19</v>
      </c>
      <c r="E5" s="19">
        <v>1.32</v>
      </c>
      <c r="F5" s="20">
        <v>1.35</v>
      </c>
    </row>
    <row r="6" spans="1:13" x14ac:dyDescent="0.2">
      <c r="A6" s="18">
        <v>3</v>
      </c>
      <c r="B6" s="19">
        <v>1.26</v>
      </c>
      <c r="C6" s="19">
        <v>1.24</v>
      </c>
      <c r="D6" s="19">
        <v>1.26</v>
      </c>
      <c r="E6" s="19">
        <v>1.36</v>
      </c>
      <c r="F6" s="20">
        <v>1.34</v>
      </c>
    </row>
    <row r="7" spans="1:13" x14ac:dyDescent="0.2">
      <c r="A7" s="18">
        <v>4</v>
      </c>
      <c r="B7" s="19">
        <v>1.27</v>
      </c>
      <c r="C7" s="19">
        <v>1.22</v>
      </c>
      <c r="D7" s="19">
        <v>1.28</v>
      </c>
      <c r="E7" s="19">
        <v>1.3900000000000001</v>
      </c>
      <c r="F7" s="20">
        <v>1.29</v>
      </c>
    </row>
    <row r="8" spans="1:13" x14ac:dyDescent="0.2">
      <c r="A8" s="18">
        <v>5</v>
      </c>
      <c r="B8" s="19">
        <v>1.24</v>
      </c>
      <c r="C8" s="19">
        <v>1.2</v>
      </c>
      <c r="D8" s="19">
        <v>1.26</v>
      </c>
      <c r="E8" s="19">
        <v>1.3</v>
      </c>
      <c r="F8" s="20">
        <v>1.35</v>
      </c>
    </row>
    <row r="9" spans="1:13" x14ac:dyDescent="0.2">
      <c r="A9" s="18">
        <v>6</v>
      </c>
      <c r="B9" s="19">
        <v>1.3</v>
      </c>
      <c r="C9" s="19">
        <v>1.24</v>
      </c>
      <c r="D9" s="19">
        <v>1.24</v>
      </c>
      <c r="E9" s="19">
        <v>1.32</v>
      </c>
      <c r="F9" s="20"/>
    </row>
    <row r="10" spans="1:13" x14ac:dyDescent="0.2">
      <c r="A10" s="18">
        <v>7</v>
      </c>
      <c r="B10" s="19">
        <v>1.28</v>
      </c>
      <c r="C10" s="19"/>
      <c r="D10" s="19">
        <v>1.22</v>
      </c>
      <c r="E10" s="19">
        <v>1.37</v>
      </c>
      <c r="F10" s="20"/>
    </row>
    <row r="11" spans="1:13" ht="17" thickBot="1" x14ac:dyDescent="0.25">
      <c r="A11" s="21">
        <v>8</v>
      </c>
      <c r="B11" s="22">
        <v>1.24</v>
      </c>
      <c r="C11" s="22"/>
      <c r="D11" s="22"/>
      <c r="E11" s="22"/>
      <c r="F11" s="23"/>
    </row>
    <row r="12" spans="1:13" x14ac:dyDescent="0.2">
      <c r="A12" s="2" t="s">
        <v>202</v>
      </c>
      <c r="B12">
        <f>AVERAGE(B4:B11)</f>
        <v>1.27</v>
      </c>
      <c r="C12">
        <f t="shared" ref="C12:F12" si="0">AVERAGE(C4:C11)</f>
        <v>1.22</v>
      </c>
      <c r="D12">
        <f t="shared" si="0"/>
        <v>1.2371428571428571</v>
      </c>
      <c r="E12">
        <f t="shared" si="0"/>
        <v>1.3357142857142859</v>
      </c>
      <c r="F12">
        <f t="shared" si="0"/>
        <v>1.3219999999999998</v>
      </c>
    </row>
    <row r="13" spans="1:13" x14ac:dyDescent="0.2">
      <c r="A13" s="2" t="s">
        <v>204</v>
      </c>
      <c r="B13">
        <f>AVERAGE(B4:F11)</f>
        <v>1.2757575757575759</v>
      </c>
    </row>
    <row r="14" spans="1:13" x14ac:dyDescent="0.2">
      <c r="A14" s="2" t="s">
        <v>205</v>
      </c>
      <c r="B14">
        <f>COUNT(B4:B11)</f>
        <v>8</v>
      </c>
      <c r="C14">
        <f t="shared" ref="C14:F14" si="1">COUNT(C4:C11)</f>
        <v>6</v>
      </c>
      <c r="D14">
        <f t="shared" si="1"/>
        <v>7</v>
      </c>
      <c r="E14">
        <f t="shared" si="1"/>
        <v>7</v>
      </c>
      <c r="F14">
        <f t="shared" si="1"/>
        <v>5</v>
      </c>
      <c r="G14" t="s">
        <v>19</v>
      </c>
      <c r="H14" s="4" t="s">
        <v>192</v>
      </c>
      <c r="I14" s="4"/>
      <c r="J14" s="4"/>
      <c r="K14" s="4"/>
      <c r="L14" s="4"/>
      <c r="M14" s="4"/>
    </row>
    <row r="15" spans="1:13" x14ac:dyDescent="0.2">
      <c r="H15" s="2" t="s">
        <v>240</v>
      </c>
      <c r="I15" s="2"/>
      <c r="J15" s="2"/>
      <c r="K15" s="2"/>
      <c r="L15" s="2"/>
      <c r="M15" s="2"/>
    </row>
    <row r="16" spans="1:13" x14ac:dyDescent="0.2">
      <c r="H16" s="2" t="s">
        <v>193</v>
      </c>
      <c r="I16" s="2"/>
      <c r="J16" s="2"/>
      <c r="K16" s="2"/>
      <c r="L16" s="2"/>
      <c r="M16" s="2"/>
    </row>
    <row r="17" spans="1:13" x14ac:dyDescent="0.2">
      <c r="A17" s="2" t="s">
        <v>206</v>
      </c>
      <c r="B17">
        <f>B14*((B12-$B$13)^2)</f>
        <v>2.6519742883380099E-4</v>
      </c>
      <c r="C17">
        <f>C14*((C12-$B$13)^2)</f>
        <v>1.865344352617089E-2</v>
      </c>
      <c r="D17">
        <f t="shared" ref="D17:E17" si="2">D14*((D12-$B$13)^2)</f>
        <v>1.0437675455857357E-2</v>
      </c>
      <c r="E17">
        <f t="shared" si="2"/>
        <v>2.5163649481831325E-2</v>
      </c>
      <c r="F17">
        <f>F14*((F12-$B$13)^2)</f>
        <v>1.0691808999081603E-2</v>
      </c>
    </row>
    <row r="18" spans="1:13" s="24" customFormat="1" x14ac:dyDescent="0.2">
      <c r="A18" s="24" t="s">
        <v>207</v>
      </c>
    </row>
    <row r="19" spans="1:13" x14ac:dyDescent="0.2">
      <c r="A19" s="1" t="s">
        <v>210</v>
      </c>
      <c r="B19" s="3">
        <f>SUM(B17:F17)</f>
        <v>6.5211774891774973E-2</v>
      </c>
      <c r="C19" t="s">
        <v>211</v>
      </c>
    </row>
    <row r="20" spans="1:13" x14ac:dyDescent="0.2">
      <c r="A20" s="24" t="s">
        <v>217</v>
      </c>
      <c r="C20" t="s">
        <v>218</v>
      </c>
    </row>
    <row r="21" spans="1:13" x14ac:dyDescent="0.2">
      <c r="A21" s="2"/>
      <c r="C21" t="s">
        <v>219</v>
      </c>
    </row>
    <row r="22" spans="1:13" x14ac:dyDescent="0.2">
      <c r="A22" s="2"/>
      <c r="J22" t="s">
        <v>212</v>
      </c>
    </row>
    <row r="23" spans="1:13" x14ac:dyDescent="0.2">
      <c r="A23" s="2" t="s">
        <v>208</v>
      </c>
      <c r="B23">
        <f>(B19/4)</f>
        <v>1.6302943722943743E-2</v>
      </c>
      <c r="C23" t="s">
        <v>19</v>
      </c>
      <c r="J23" t="s">
        <v>215</v>
      </c>
    </row>
    <row r="24" spans="1:13" s="24" customFormat="1" x14ac:dyDescent="0.2">
      <c r="A24" s="24" t="s">
        <v>209</v>
      </c>
      <c r="J24" t="s">
        <v>216</v>
      </c>
      <c r="K24"/>
      <c r="L24"/>
      <c r="M24"/>
    </row>
    <row r="25" spans="1:13" x14ac:dyDescent="0.2">
      <c r="J25" s="24" t="s">
        <v>214</v>
      </c>
      <c r="K25" s="24"/>
      <c r="L25" s="24"/>
      <c r="M25" s="24"/>
    </row>
    <row r="26" spans="1:13" x14ac:dyDescent="0.2">
      <c r="A26" s="2" t="s">
        <v>203</v>
      </c>
      <c r="B26" s="2"/>
      <c r="C26" s="2"/>
      <c r="D26" s="2"/>
      <c r="E26" s="2"/>
      <c r="F26" s="2"/>
      <c r="G26" s="2"/>
      <c r="H26" s="2"/>
      <c r="J26" s="24" t="s">
        <v>213</v>
      </c>
    </row>
    <row r="28" spans="1:13" x14ac:dyDescent="0.2">
      <c r="A28" t="s">
        <v>192</v>
      </c>
    </row>
    <row r="29" spans="1:13" x14ac:dyDescent="0.2">
      <c r="A29" t="s">
        <v>193</v>
      </c>
    </row>
    <row r="31" spans="1:13" x14ac:dyDescent="0.2">
      <c r="A31" t="s">
        <v>194</v>
      </c>
    </row>
    <row r="33" spans="1:2" x14ac:dyDescent="0.2">
      <c r="A33" s="2" t="s">
        <v>195</v>
      </c>
      <c r="B33" s="2"/>
    </row>
    <row r="34" spans="1:2" x14ac:dyDescent="0.2">
      <c r="A34" t="s">
        <v>198</v>
      </c>
    </row>
    <row r="36" spans="1:2" x14ac:dyDescent="0.2">
      <c r="A36" t="s">
        <v>197</v>
      </c>
    </row>
    <row r="38" spans="1:2" x14ac:dyDescent="0.2">
      <c r="A38" t="s">
        <v>199</v>
      </c>
    </row>
    <row r="39" spans="1:2" x14ac:dyDescent="0.2">
      <c r="A39" t="s">
        <v>200</v>
      </c>
    </row>
    <row r="40" spans="1:2" x14ac:dyDescent="0.2">
      <c r="A40" t="s">
        <v>201</v>
      </c>
    </row>
    <row r="55" spans="1:5" x14ac:dyDescent="0.2">
      <c r="A55" s="1" t="s">
        <v>220</v>
      </c>
      <c r="B55" s="1"/>
    </row>
    <row r="56" spans="1:5" x14ac:dyDescent="0.2">
      <c r="A56" t="s">
        <v>221</v>
      </c>
    </row>
    <row r="57" spans="1:5" x14ac:dyDescent="0.2">
      <c r="A57" t="s">
        <v>222</v>
      </c>
    </row>
    <row r="58" spans="1:5" x14ac:dyDescent="0.2">
      <c r="A58" s="19">
        <f>(B4-B12)^2</f>
        <v>1.0000000000000018E-4</v>
      </c>
      <c r="B58" s="19">
        <f t="shared" ref="B58:E58" si="3">(C4-C12)^2</f>
        <v>1.0000000000000018E-4</v>
      </c>
      <c r="C58" s="19">
        <f t="shared" si="3"/>
        <v>7.3673469387755064E-4</v>
      </c>
      <c r="D58" s="19">
        <f t="shared" si="3"/>
        <v>2.0897959183673563E-3</v>
      </c>
      <c r="E58" s="19">
        <f t="shared" si="3"/>
        <v>1.7639999999999845E-3</v>
      </c>
    </row>
    <row r="59" spans="1:5" x14ac:dyDescent="0.2">
      <c r="A59" s="19">
        <f>(B5-B12)^2</f>
        <v>1.6000000000000029E-3</v>
      </c>
      <c r="B59" s="19">
        <f t="shared" ref="B59:E59" si="4">(C5-C12)^2</f>
        <v>1.0000000000000018E-4</v>
      </c>
      <c r="C59" s="19">
        <f t="shared" si="4"/>
        <v>2.2224489795918379E-3</v>
      </c>
      <c r="D59" s="19">
        <f t="shared" si="4"/>
        <v>2.4693877551020649E-4</v>
      </c>
      <c r="E59" s="19">
        <f t="shared" si="4"/>
        <v>7.8400000000001385E-4</v>
      </c>
    </row>
    <row r="60" spans="1:5" x14ac:dyDescent="0.2">
      <c r="A60" s="19">
        <f>(B6-B12)^2</f>
        <v>1.0000000000000018E-4</v>
      </c>
      <c r="B60" s="19">
        <f t="shared" ref="B60:E60" si="5">(C6-C12)^2</f>
        <v>4.0000000000000072E-4</v>
      </c>
      <c r="C60" s="19">
        <f t="shared" si="5"/>
        <v>5.2244897959183908E-4</v>
      </c>
      <c r="D60" s="19">
        <f t="shared" si="5"/>
        <v>5.897959183673449E-4</v>
      </c>
      <c r="E60" s="19">
        <f t="shared" si="5"/>
        <v>3.2400000000000858E-4</v>
      </c>
    </row>
    <row r="61" spans="1:5" x14ac:dyDescent="0.2">
      <c r="A61" s="19">
        <f>(B7-B12)^2</f>
        <v>0</v>
      </c>
      <c r="B61" s="19">
        <f t="shared" ref="B61:E61" si="6">(C7-C12)^2</f>
        <v>0</v>
      </c>
      <c r="C61" s="19">
        <f t="shared" si="6"/>
        <v>1.836734693877557E-3</v>
      </c>
      <c r="D61" s="19">
        <f t="shared" si="6"/>
        <v>2.9469387755102026E-3</v>
      </c>
      <c r="E61" s="19">
        <f t="shared" si="6"/>
        <v>1.0239999999999876E-3</v>
      </c>
    </row>
    <row r="62" spans="1:5" x14ac:dyDescent="0.2">
      <c r="A62" s="19">
        <f>(B8-B12)^2</f>
        <v>9.000000000000016E-4</v>
      </c>
      <c r="B62" s="19">
        <f t="shared" ref="B62:E62" si="7">(C8-C12)^2</f>
        <v>4.0000000000000072E-4</v>
      </c>
      <c r="C62" s="19">
        <f t="shared" si="7"/>
        <v>5.2244897959183908E-4</v>
      </c>
      <c r="D62" s="19">
        <f t="shared" si="7"/>
        <v>1.2755102040816395E-3</v>
      </c>
      <c r="E62" s="19">
        <f t="shared" si="7"/>
        <v>7.8400000000001385E-4</v>
      </c>
    </row>
    <row r="63" spans="1:5" x14ac:dyDescent="0.2">
      <c r="A63" s="19">
        <f>(B9-B12)^2</f>
        <v>9.000000000000016E-4</v>
      </c>
      <c r="B63" s="19">
        <f t="shared" ref="B63:E63" si="8">(C9-C12)^2</f>
        <v>4.0000000000000072E-4</v>
      </c>
      <c r="C63" s="19">
        <f t="shared" si="8"/>
        <v>8.1632653061226448E-6</v>
      </c>
      <c r="D63" s="19">
        <f t="shared" si="8"/>
        <v>2.4693877551020649E-4</v>
      </c>
      <c r="E63" s="19" t="s">
        <v>19</v>
      </c>
    </row>
    <row r="64" spans="1:5" x14ac:dyDescent="0.2">
      <c r="A64" s="19">
        <f>(B10-B12)^2</f>
        <v>1.0000000000000018E-4</v>
      </c>
      <c r="B64" s="19" t="s">
        <v>19</v>
      </c>
      <c r="C64" s="19">
        <f t="shared" ref="B64:E64" si="9">(D10-D12)^2</f>
        <v>2.9387755102040758E-4</v>
      </c>
      <c r="D64" s="19">
        <f t="shared" si="9"/>
        <v>1.1755102040816303E-3</v>
      </c>
      <c r="E64" s="19" t="s">
        <v>19</v>
      </c>
    </row>
    <row r="65" spans="1:6" x14ac:dyDescent="0.2">
      <c r="A65" s="19">
        <f>(B11-B12)^2</f>
        <v>9.000000000000016E-4</v>
      </c>
      <c r="B65" s="19" t="s">
        <v>19</v>
      </c>
      <c r="C65" s="19" t="s">
        <v>19</v>
      </c>
      <c r="D65" s="19" t="s">
        <v>19</v>
      </c>
      <c r="E65" s="19" t="s">
        <v>19</v>
      </c>
    </row>
    <row r="67" spans="1:6" x14ac:dyDescent="0.2">
      <c r="A67" s="1" t="s">
        <v>223</v>
      </c>
      <c r="B67">
        <f>SUM(A58:E65)</f>
        <v>2.5394285714285762E-2</v>
      </c>
    </row>
    <row r="68" spans="1:6" x14ac:dyDescent="0.2">
      <c r="A68" t="s">
        <v>224</v>
      </c>
    </row>
    <row r="71" spans="1:6" x14ac:dyDescent="0.2">
      <c r="A71" t="s">
        <v>227</v>
      </c>
    </row>
    <row r="72" spans="1:6" x14ac:dyDescent="0.2">
      <c r="A72" s="19" t="s">
        <v>225</v>
      </c>
      <c r="B72" s="19"/>
      <c r="C72" s="19"/>
      <c r="D72" s="29">
        <v>6.52118E-2</v>
      </c>
    </row>
    <row r="73" spans="1:6" x14ac:dyDescent="0.2">
      <c r="A73" s="19" t="s">
        <v>226</v>
      </c>
      <c r="B73" s="19"/>
      <c r="C73" s="19"/>
      <c r="D73" s="29">
        <v>2.5394300000000002E-2</v>
      </c>
    </row>
    <row r="74" spans="1:6" x14ac:dyDescent="0.2">
      <c r="A74" s="25" t="s">
        <v>230</v>
      </c>
      <c r="D74" s="26">
        <f>SUM(D72:D73)</f>
        <v>9.0606099999999995E-2</v>
      </c>
    </row>
    <row r="76" spans="1:6" x14ac:dyDescent="0.2">
      <c r="A76" t="s">
        <v>228</v>
      </c>
    </row>
    <row r="78" spans="1:6" x14ac:dyDescent="0.2">
      <c r="B78" s="19">
        <f>(B4-$B$13)^2</f>
        <v>2.4830119375574239E-4</v>
      </c>
      <c r="C78" s="19">
        <f t="shared" ref="C78:F78" si="10">(C4-$B$13)^2</f>
        <v>4.3240587695133345E-3</v>
      </c>
      <c r="D78" s="19">
        <f t="shared" si="10"/>
        <v>4.3240587695133345E-3</v>
      </c>
      <c r="E78" s="19">
        <f t="shared" si="10"/>
        <v>2.0284664830119164E-4</v>
      </c>
      <c r="F78" s="19">
        <f t="shared" si="10"/>
        <v>1.7998163452708196E-5</v>
      </c>
    </row>
    <row r="79" spans="1:6" x14ac:dyDescent="0.2">
      <c r="B79" s="19">
        <f t="shared" ref="B79:F85" si="11">(B5-$B$13)^2</f>
        <v>1.1725436179981594E-3</v>
      </c>
      <c r="C79" s="19">
        <f t="shared" si="11"/>
        <v>4.3240587695133345E-3</v>
      </c>
      <c r="D79" s="19">
        <f t="shared" si="11"/>
        <v>7.3543617998163731E-3</v>
      </c>
      <c r="E79" s="19">
        <f t="shared" si="11"/>
        <v>1.957392102846644E-3</v>
      </c>
      <c r="F79" s="19">
        <f t="shared" si="11"/>
        <v>5.5119375573920992E-3</v>
      </c>
    </row>
    <row r="80" spans="1:6" x14ac:dyDescent="0.2">
      <c r="B80" s="19">
        <f t="shared" si="11"/>
        <v>2.4830119375574239E-4</v>
      </c>
      <c r="C80" s="19">
        <f t="shared" si="11"/>
        <v>1.2786042240587781E-3</v>
      </c>
      <c r="D80" s="19">
        <f t="shared" si="11"/>
        <v>2.4830119375574239E-4</v>
      </c>
      <c r="E80" s="19">
        <f t="shared" si="11"/>
        <v>7.0967860422405859E-3</v>
      </c>
      <c r="F80" s="19">
        <f t="shared" si="11"/>
        <v>4.1270890725436139E-3</v>
      </c>
    </row>
    <row r="81" spans="1:10" x14ac:dyDescent="0.2">
      <c r="B81" s="19">
        <f t="shared" si="11"/>
        <v>3.3149678604225124E-5</v>
      </c>
      <c r="C81" s="19">
        <f t="shared" si="11"/>
        <v>3.1089072543618152E-3</v>
      </c>
      <c r="D81" s="19">
        <f t="shared" si="11"/>
        <v>1.7998163452708196E-5</v>
      </c>
      <c r="E81" s="19">
        <f t="shared" si="11"/>
        <v>1.3051331496786046E-2</v>
      </c>
      <c r="F81" s="19">
        <f t="shared" si="11"/>
        <v>2.0284664830119164E-4</v>
      </c>
    </row>
    <row r="82" spans="1:10" x14ac:dyDescent="0.2">
      <c r="B82" s="19">
        <f t="shared" si="11"/>
        <v>1.2786042240587781E-3</v>
      </c>
      <c r="C82" s="19">
        <f t="shared" si="11"/>
        <v>5.739210284664854E-3</v>
      </c>
      <c r="D82" s="19">
        <f t="shared" si="11"/>
        <v>2.4830119375574239E-4</v>
      </c>
      <c r="E82" s="19">
        <f t="shared" si="11"/>
        <v>5.8769513314967537E-4</v>
      </c>
      <c r="F82" s="19">
        <f t="shared" si="11"/>
        <v>5.5119375573920992E-3</v>
      </c>
    </row>
    <row r="83" spans="1:10" x14ac:dyDescent="0.2">
      <c r="B83" s="19">
        <f t="shared" si="11"/>
        <v>5.8769513314967537E-4</v>
      </c>
      <c r="C83" s="19">
        <f t="shared" si="11"/>
        <v>1.2786042240587781E-3</v>
      </c>
      <c r="D83" s="19">
        <f t="shared" si="11"/>
        <v>1.2786042240587781E-3</v>
      </c>
      <c r="E83" s="19">
        <f t="shared" si="11"/>
        <v>1.957392102846644E-3</v>
      </c>
      <c r="F83" s="19"/>
    </row>
    <row r="84" spans="1:10" x14ac:dyDescent="0.2">
      <c r="B84" s="19">
        <f t="shared" si="11"/>
        <v>1.7998163452708196E-5</v>
      </c>
      <c r="C84" s="19"/>
      <c r="D84" s="19">
        <f t="shared" si="11"/>
        <v>3.1089072543618152E-3</v>
      </c>
      <c r="E84" s="19">
        <f t="shared" si="11"/>
        <v>8.8816345270890714E-3</v>
      </c>
      <c r="F84" s="19"/>
    </row>
    <row r="85" spans="1:10" x14ac:dyDescent="0.2">
      <c r="B85" s="19">
        <f t="shared" si="11"/>
        <v>1.2786042240587781E-3</v>
      </c>
      <c r="C85" s="19"/>
      <c r="D85" s="19"/>
      <c r="E85" s="19"/>
      <c r="F85" s="19"/>
    </row>
    <row r="86" spans="1:10" x14ac:dyDescent="0.2">
      <c r="A86" t="s">
        <v>229</v>
      </c>
      <c r="B86" s="27">
        <f>SUM(B78:F85)</f>
        <v>9.0606060606060759E-2</v>
      </c>
    </row>
    <row r="88" spans="1:10" x14ac:dyDescent="0.2">
      <c r="A88" s="3" t="s">
        <v>232</v>
      </c>
      <c r="B88" s="3"/>
      <c r="C88" t="s">
        <v>233</v>
      </c>
    </row>
    <row r="89" spans="1:10" x14ac:dyDescent="0.2">
      <c r="A89" s="26" t="s">
        <v>231</v>
      </c>
    </row>
    <row r="91" spans="1:10" x14ac:dyDescent="0.2">
      <c r="A91" t="s">
        <v>234</v>
      </c>
      <c r="E91" s="28" t="s">
        <v>237</v>
      </c>
      <c r="F91" s="2"/>
      <c r="G91" s="2"/>
      <c r="H91" s="2"/>
      <c r="I91" s="2"/>
      <c r="J91" s="2"/>
    </row>
    <row r="96" spans="1:10" x14ac:dyDescent="0.2">
      <c r="A96" t="s">
        <v>235</v>
      </c>
    </row>
    <row r="97" spans="1:4" x14ac:dyDescent="0.2">
      <c r="A97" t="s">
        <v>236</v>
      </c>
    </row>
    <row r="99" spans="1:4" x14ac:dyDescent="0.2">
      <c r="A99" t="s">
        <v>239</v>
      </c>
    </row>
    <row r="100" spans="1:4" x14ac:dyDescent="0.2">
      <c r="A100" t="s">
        <v>238</v>
      </c>
    </row>
    <row r="102" spans="1:4" x14ac:dyDescent="0.2">
      <c r="D102" t="s">
        <v>254</v>
      </c>
    </row>
    <row r="103" spans="1:4" x14ac:dyDescent="0.2">
      <c r="D103" t="s">
        <v>255</v>
      </c>
    </row>
    <row r="121" spans="2:6" x14ac:dyDescent="0.2">
      <c r="B121" t="s">
        <v>241</v>
      </c>
    </row>
    <row r="123" spans="2:6" ht="17" thickBot="1" x14ac:dyDescent="0.25">
      <c r="B123" t="s">
        <v>242</v>
      </c>
    </row>
    <row r="124" spans="2:6" x14ac:dyDescent="0.2">
      <c r="B124" s="13" t="s">
        <v>243</v>
      </c>
      <c r="C124" s="13" t="s">
        <v>205</v>
      </c>
      <c r="D124" s="13" t="s">
        <v>244</v>
      </c>
      <c r="E124" s="13" t="s">
        <v>202</v>
      </c>
      <c r="F124" s="13" t="s">
        <v>163</v>
      </c>
    </row>
    <row r="125" spans="2:6" x14ac:dyDescent="0.2">
      <c r="B125" s="11" t="s">
        <v>187</v>
      </c>
      <c r="C125" s="11">
        <v>8</v>
      </c>
      <c r="D125" s="11">
        <v>10.16</v>
      </c>
      <c r="E125" s="11">
        <v>1.27</v>
      </c>
      <c r="F125" s="11">
        <v>6.5714285714285842E-4</v>
      </c>
    </row>
    <row r="126" spans="2:6" x14ac:dyDescent="0.2">
      <c r="B126" s="11" t="s">
        <v>188</v>
      </c>
      <c r="C126" s="11">
        <v>6</v>
      </c>
      <c r="D126" s="11">
        <v>7.32</v>
      </c>
      <c r="E126" s="11">
        <v>1.22</v>
      </c>
      <c r="F126" s="11">
        <v>2.8000000000000046E-4</v>
      </c>
    </row>
    <row r="127" spans="2:6" x14ac:dyDescent="0.2">
      <c r="B127" s="11" t="s">
        <v>189</v>
      </c>
      <c r="C127" s="11">
        <v>7</v>
      </c>
      <c r="D127" s="11">
        <v>8.66</v>
      </c>
      <c r="E127" s="11">
        <v>1.2371428571428571</v>
      </c>
      <c r="F127" s="11">
        <v>1.0238095238095256E-3</v>
      </c>
    </row>
    <row r="128" spans="2:6" x14ac:dyDescent="0.2">
      <c r="B128" s="11" t="s">
        <v>190</v>
      </c>
      <c r="C128" s="11">
        <v>7</v>
      </c>
      <c r="D128" s="11">
        <v>9.3500000000000014</v>
      </c>
      <c r="E128" s="11">
        <v>1.3357142857142859</v>
      </c>
      <c r="F128" s="11">
        <v>1.4285714285714312E-3</v>
      </c>
    </row>
    <row r="129" spans="1:8" ht="17" thickBot="1" x14ac:dyDescent="0.25">
      <c r="B129" s="12" t="s">
        <v>191</v>
      </c>
      <c r="C129" s="12">
        <v>5</v>
      </c>
      <c r="D129" s="12">
        <v>6.6099999999999994</v>
      </c>
      <c r="E129" s="12">
        <v>1.3219999999999998</v>
      </c>
      <c r="F129" s="12">
        <v>1.1700000000000022E-3</v>
      </c>
    </row>
    <row r="132" spans="1:8" ht="17" thickBot="1" x14ac:dyDescent="0.25">
      <c r="B132" t="s">
        <v>185</v>
      </c>
    </row>
    <row r="133" spans="1:8" x14ac:dyDescent="0.2">
      <c r="B133" s="13" t="s">
        <v>245</v>
      </c>
      <c r="C133" s="13" t="s">
        <v>246</v>
      </c>
      <c r="D133" s="31" t="s">
        <v>167</v>
      </c>
      <c r="E133" s="13" t="s">
        <v>247</v>
      </c>
      <c r="F133" s="13" t="s">
        <v>248</v>
      </c>
      <c r="G133" s="13" t="s">
        <v>249</v>
      </c>
      <c r="H133" s="13" t="s">
        <v>250</v>
      </c>
    </row>
    <row r="134" spans="1:8" x14ac:dyDescent="0.2">
      <c r="B134" s="14" t="s">
        <v>251</v>
      </c>
      <c r="C134" s="14">
        <v>6.5211774891775001E-2</v>
      </c>
      <c r="D134" s="30">
        <v>4</v>
      </c>
      <c r="E134" s="11">
        <v>1.630294372294375E-2</v>
      </c>
      <c r="F134" s="32">
        <v>17.975793033848838</v>
      </c>
      <c r="G134" s="32">
        <v>2.0440586801206909E-7</v>
      </c>
      <c r="H134" s="11">
        <v>2.7140758041450779</v>
      </c>
    </row>
    <row r="135" spans="1:8" x14ac:dyDescent="0.2">
      <c r="B135" s="14" t="s">
        <v>252</v>
      </c>
      <c r="C135" s="14">
        <v>2.5394285714285758E-2</v>
      </c>
      <c r="D135" s="30">
        <v>28</v>
      </c>
      <c r="E135" s="11">
        <v>9.0693877551020568E-4</v>
      </c>
      <c r="F135" s="11"/>
      <c r="G135" s="11"/>
      <c r="H135" s="11"/>
    </row>
    <row r="136" spans="1:8" x14ac:dyDescent="0.2">
      <c r="B136" s="11"/>
      <c r="C136" s="11"/>
      <c r="D136" s="11"/>
      <c r="E136" s="11"/>
      <c r="F136" s="11"/>
      <c r="G136" s="11"/>
      <c r="H136" s="11"/>
    </row>
    <row r="137" spans="1:8" ht="17" thickBot="1" x14ac:dyDescent="0.25">
      <c r="B137" s="12" t="s">
        <v>253</v>
      </c>
      <c r="C137" s="12">
        <v>9.0606060606060759E-2</v>
      </c>
      <c r="D137" s="12">
        <v>32</v>
      </c>
      <c r="E137" s="12"/>
      <c r="F137" s="12"/>
      <c r="G137" s="12"/>
      <c r="H137" s="12"/>
    </row>
    <row r="139" spans="1:8" x14ac:dyDescent="0.2">
      <c r="A139" t="s">
        <v>256</v>
      </c>
    </row>
    <row r="140" spans="1:8" x14ac:dyDescent="0.2">
      <c r="A140" t="s">
        <v>257</v>
      </c>
    </row>
    <row r="142" spans="1:8" x14ac:dyDescent="0.2">
      <c r="A142" t="s">
        <v>259</v>
      </c>
    </row>
    <row r="143" spans="1:8" x14ac:dyDescent="0.2">
      <c r="A143" t="s">
        <v>258</v>
      </c>
    </row>
    <row r="146" spans="1:1" s="4" customFormat="1" x14ac:dyDescent="0.2">
      <c r="A146" s="4" t="s">
        <v>260</v>
      </c>
    </row>
    <row r="148" spans="1:1" x14ac:dyDescent="0.2">
      <c r="A148" t="s">
        <v>261</v>
      </c>
    </row>
    <row r="150" spans="1:1" x14ac:dyDescent="0.2">
      <c r="A150" t="s">
        <v>262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A6DE6C-8983-2845-863B-16E3C8BD4393}">
  <dimension ref="A1:M52"/>
  <sheetViews>
    <sheetView tabSelected="1" topLeftCell="A30" zoomScale="160" zoomScaleNormal="160" workbookViewId="0">
      <selection activeCell="G50" sqref="G50"/>
    </sheetView>
  </sheetViews>
  <sheetFormatPr baseColWidth="10" defaultRowHeight="16" x14ac:dyDescent="0.2"/>
  <sheetData>
    <row r="1" spans="1:13" x14ac:dyDescent="0.2">
      <c r="A1" s="1" t="s">
        <v>267</v>
      </c>
      <c r="B1" s="1"/>
    </row>
    <row r="3" spans="1:13" x14ac:dyDescent="0.2">
      <c r="A3" s="19" t="s">
        <v>95</v>
      </c>
      <c r="B3" s="19" t="s">
        <v>263</v>
      </c>
      <c r="C3" s="19" t="s">
        <v>264</v>
      </c>
      <c r="D3" s="19" t="s">
        <v>265</v>
      </c>
      <c r="E3" s="19" t="s">
        <v>266</v>
      </c>
      <c r="G3" t="s">
        <v>241</v>
      </c>
    </row>
    <row r="4" spans="1:13" x14ac:dyDescent="0.2">
      <c r="A4" s="19">
        <v>1</v>
      </c>
      <c r="B4" s="19">
        <v>62</v>
      </c>
      <c r="C4" s="19">
        <v>88</v>
      </c>
      <c r="D4" s="19">
        <v>95</v>
      </c>
      <c r="E4" s="19">
        <v>54</v>
      </c>
    </row>
    <row r="5" spans="1:13" ht="17" thickBot="1" x14ac:dyDescent="0.25">
      <c r="A5" s="19">
        <v>2</v>
      </c>
      <c r="B5" s="19">
        <v>44</v>
      </c>
      <c r="C5" s="19">
        <v>87</v>
      </c>
      <c r="D5" s="19">
        <v>79</v>
      </c>
      <c r="E5" s="19">
        <v>70</v>
      </c>
      <c r="G5" t="s">
        <v>242</v>
      </c>
    </row>
    <row r="6" spans="1:13" x14ac:dyDescent="0.2">
      <c r="A6" s="19">
        <v>3</v>
      </c>
      <c r="B6" s="19">
        <v>46</v>
      </c>
      <c r="C6" s="19">
        <v>66</v>
      </c>
      <c r="D6" s="19">
        <v>90</v>
      </c>
      <c r="E6" s="19">
        <v>55</v>
      </c>
      <c r="G6" s="13" t="s">
        <v>243</v>
      </c>
      <c r="H6" s="13" t="s">
        <v>205</v>
      </c>
      <c r="I6" s="13" t="s">
        <v>244</v>
      </c>
      <c r="J6" s="13" t="s">
        <v>202</v>
      </c>
      <c r="K6" s="13" t="s">
        <v>163</v>
      </c>
    </row>
    <row r="7" spans="1:13" x14ac:dyDescent="0.2">
      <c r="A7" s="19">
        <v>4</v>
      </c>
      <c r="B7" s="19">
        <v>67</v>
      </c>
      <c r="C7" s="19">
        <v>64</v>
      </c>
      <c r="D7" s="19">
        <v>43</v>
      </c>
      <c r="E7" s="19">
        <v>50</v>
      </c>
      <c r="G7" s="11" t="s">
        <v>263</v>
      </c>
      <c r="H7" s="11">
        <v>47</v>
      </c>
      <c r="I7" s="11">
        <v>3103</v>
      </c>
      <c r="J7" s="11">
        <v>66.021276595744681</v>
      </c>
      <c r="K7" s="11">
        <v>231.67345050878825</v>
      </c>
    </row>
    <row r="8" spans="1:13" x14ac:dyDescent="0.2">
      <c r="A8" s="19">
        <v>5</v>
      </c>
      <c r="B8" s="19">
        <v>62</v>
      </c>
      <c r="C8" s="19">
        <v>60</v>
      </c>
      <c r="D8" s="19">
        <v>75</v>
      </c>
      <c r="E8" s="19">
        <v>49</v>
      </c>
      <c r="G8" s="11" t="s">
        <v>264</v>
      </c>
      <c r="H8" s="11">
        <v>49</v>
      </c>
      <c r="I8" s="11">
        <v>3519</v>
      </c>
      <c r="J8" s="11">
        <v>71.816326530612244</v>
      </c>
      <c r="K8" s="11">
        <v>300.86139455782296</v>
      </c>
    </row>
    <row r="9" spans="1:13" x14ac:dyDescent="0.2">
      <c r="A9" s="19">
        <v>6</v>
      </c>
      <c r="B9" s="19">
        <v>86</v>
      </c>
      <c r="C9" s="19">
        <v>82</v>
      </c>
      <c r="D9" s="19">
        <v>62</v>
      </c>
      <c r="E9" s="19">
        <v>92</v>
      </c>
      <c r="G9" s="11" t="s">
        <v>265</v>
      </c>
      <c r="H9" s="11">
        <v>44</v>
      </c>
      <c r="I9" s="11">
        <v>3076</v>
      </c>
      <c r="J9" s="11">
        <v>69.909090909090907</v>
      </c>
      <c r="K9" s="11">
        <v>292.45665961945008</v>
      </c>
    </row>
    <row r="10" spans="1:13" ht="17" thickBot="1" x14ac:dyDescent="0.25">
      <c r="A10" s="19">
        <v>7</v>
      </c>
      <c r="B10" s="19">
        <v>52</v>
      </c>
      <c r="C10" s="19">
        <v>51</v>
      </c>
      <c r="D10" s="19">
        <v>52</v>
      </c>
      <c r="E10" s="19">
        <v>54</v>
      </c>
      <c r="G10" s="12" t="s">
        <v>266</v>
      </c>
      <c r="H10" s="12">
        <v>45</v>
      </c>
      <c r="I10" s="12">
        <v>2933</v>
      </c>
      <c r="J10" s="12">
        <v>65.177777777777777</v>
      </c>
      <c r="K10" s="12">
        <v>295.28585858585842</v>
      </c>
    </row>
    <row r="11" spans="1:13" x14ac:dyDescent="0.2">
      <c r="A11" s="19">
        <v>8</v>
      </c>
      <c r="B11" s="19">
        <v>85</v>
      </c>
      <c r="C11" s="19">
        <v>72</v>
      </c>
      <c r="D11" s="19">
        <v>75</v>
      </c>
      <c r="E11" s="19">
        <v>48</v>
      </c>
    </row>
    <row r="12" spans="1:13" x14ac:dyDescent="0.2">
      <c r="A12" s="19">
        <v>9</v>
      </c>
      <c r="B12" s="19">
        <v>79</v>
      </c>
      <c r="C12" s="19">
        <v>85</v>
      </c>
      <c r="D12" s="19">
        <v>98</v>
      </c>
      <c r="E12" s="19">
        <v>57</v>
      </c>
    </row>
    <row r="13" spans="1:13" ht="17" thickBot="1" x14ac:dyDescent="0.25">
      <c r="A13" s="19">
        <v>10</v>
      </c>
      <c r="B13" s="19">
        <v>58</v>
      </c>
      <c r="C13" s="19">
        <v>68</v>
      </c>
      <c r="D13" s="19">
        <v>55</v>
      </c>
      <c r="E13" s="19">
        <v>63</v>
      </c>
      <c r="G13" t="s">
        <v>185</v>
      </c>
    </row>
    <row r="14" spans="1:13" x14ac:dyDescent="0.2">
      <c r="A14" s="19">
        <v>11</v>
      </c>
      <c r="B14" s="19">
        <v>44</v>
      </c>
      <c r="C14" s="19">
        <v>92</v>
      </c>
      <c r="D14" s="19">
        <v>76</v>
      </c>
      <c r="E14" s="19">
        <v>50</v>
      </c>
      <c r="G14" s="13" t="s">
        <v>245</v>
      </c>
      <c r="H14" s="13" t="s">
        <v>246</v>
      </c>
      <c r="I14" s="33" t="s">
        <v>167</v>
      </c>
      <c r="J14" s="13" t="s">
        <v>247</v>
      </c>
      <c r="K14" s="13" t="s">
        <v>248</v>
      </c>
      <c r="L14" s="13" t="s">
        <v>249</v>
      </c>
      <c r="M14" s="13" t="s">
        <v>250</v>
      </c>
    </row>
    <row r="15" spans="1:13" x14ac:dyDescent="0.2">
      <c r="A15" s="19">
        <v>12</v>
      </c>
      <c r="B15" s="19">
        <v>49</v>
      </c>
      <c r="C15" s="19">
        <v>89</v>
      </c>
      <c r="D15" s="19">
        <v>50</v>
      </c>
      <c r="E15" s="19">
        <v>46</v>
      </c>
      <c r="G15" s="14" t="s">
        <v>251</v>
      </c>
      <c r="H15" s="14">
        <v>1827.4601964061003</v>
      </c>
      <c r="I15" s="34">
        <v>3</v>
      </c>
      <c r="J15" s="11">
        <v>609.15339880203339</v>
      </c>
      <c r="K15" s="11">
        <v>2.1761258142074125</v>
      </c>
      <c r="L15" s="14">
        <v>9.2422818272998364E-2</v>
      </c>
      <c r="M15" s="11">
        <v>2.6545130079062256</v>
      </c>
    </row>
    <row r="16" spans="1:13" x14ac:dyDescent="0.2">
      <c r="A16" s="19">
        <v>13</v>
      </c>
      <c r="B16" s="19">
        <v>46</v>
      </c>
      <c r="C16" s="19">
        <v>40</v>
      </c>
      <c r="D16" s="19">
        <v>59</v>
      </c>
      <c r="E16" s="19">
        <v>47</v>
      </c>
      <c r="G16" s="14" t="s">
        <v>252</v>
      </c>
      <c r="H16" s="14">
        <v>50666.5398035939</v>
      </c>
      <c r="I16" s="34">
        <v>181</v>
      </c>
      <c r="J16" s="11">
        <v>279.92563427399944</v>
      </c>
      <c r="K16" s="11"/>
      <c r="L16" s="11"/>
      <c r="M16" s="11"/>
    </row>
    <row r="17" spans="1:13" x14ac:dyDescent="0.2">
      <c r="A17" s="19">
        <v>14</v>
      </c>
      <c r="B17" s="19">
        <v>82</v>
      </c>
      <c r="C17" s="19">
        <v>84</v>
      </c>
      <c r="D17" s="19">
        <v>86</v>
      </c>
      <c r="E17" s="19">
        <v>88</v>
      </c>
      <c r="G17" s="11"/>
      <c r="H17" s="11"/>
      <c r="I17" s="11"/>
      <c r="J17" s="11"/>
      <c r="K17" s="11"/>
      <c r="L17" s="11"/>
      <c r="M17" s="11"/>
    </row>
    <row r="18" spans="1:13" ht="17" thickBot="1" x14ac:dyDescent="0.25">
      <c r="A18" s="19">
        <v>15</v>
      </c>
      <c r="B18" s="19">
        <v>81</v>
      </c>
      <c r="C18" s="19">
        <v>83</v>
      </c>
      <c r="D18" s="19">
        <v>89</v>
      </c>
      <c r="E18" s="19">
        <v>60</v>
      </c>
      <c r="G18" s="12" t="s">
        <v>253</v>
      </c>
      <c r="H18" s="12">
        <v>52494</v>
      </c>
      <c r="I18" s="12">
        <v>184</v>
      </c>
      <c r="J18" s="12"/>
      <c r="K18" s="12"/>
      <c r="L18" s="12"/>
      <c r="M18" s="12"/>
    </row>
    <row r="19" spans="1:13" x14ac:dyDescent="0.2">
      <c r="A19" s="19">
        <v>16</v>
      </c>
      <c r="B19" s="19">
        <v>61</v>
      </c>
      <c r="C19" s="19">
        <v>52</v>
      </c>
      <c r="D19" s="19">
        <v>66</v>
      </c>
      <c r="E19" s="19">
        <v>93</v>
      </c>
    </row>
    <row r="20" spans="1:13" x14ac:dyDescent="0.2">
      <c r="A20" s="19">
        <v>17</v>
      </c>
      <c r="B20" s="19">
        <v>74</v>
      </c>
      <c r="C20" s="19">
        <v>52</v>
      </c>
      <c r="D20" s="19">
        <v>63</v>
      </c>
      <c r="E20" s="19">
        <v>48</v>
      </c>
      <c r="G20" t="s">
        <v>19</v>
      </c>
    </row>
    <row r="21" spans="1:13" x14ac:dyDescent="0.2">
      <c r="A21" s="19">
        <v>18</v>
      </c>
      <c r="B21" s="19">
        <v>86</v>
      </c>
      <c r="C21" s="19">
        <v>78</v>
      </c>
      <c r="D21" s="19">
        <v>42</v>
      </c>
      <c r="E21" s="19">
        <v>47</v>
      </c>
      <c r="G21" t="s">
        <v>19</v>
      </c>
    </row>
    <row r="22" spans="1:13" x14ac:dyDescent="0.2">
      <c r="A22" s="19">
        <v>19</v>
      </c>
      <c r="B22" s="19">
        <v>49</v>
      </c>
      <c r="C22" s="19">
        <v>73</v>
      </c>
      <c r="D22" s="19">
        <v>53</v>
      </c>
      <c r="E22" s="19">
        <v>66</v>
      </c>
      <c r="G22" s="2" t="s">
        <v>272</v>
      </c>
      <c r="H22" s="2"/>
    </row>
    <row r="23" spans="1:13" x14ac:dyDescent="0.2">
      <c r="A23" s="19">
        <v>20</v>
      </c>
      <c r="B23" s="19">
        <v>64</v>
      </c>
      <c r="C23" s="19">
        <v>89</v>
      </c>
      <c r="D23" s="19">
        <v>70</v>
      </c>
      <c r="E23" s="19">
        <v>48</v>
      </c>
      <c r="G23" t="s">
        <v>268</v>
      </c>
    </row>
    <row r="24" spans="1:13" x14ac:dyDescent="0.2">
      <c r="A24" s="19">
        <v>21</v>
      </c>
      <c r="B24" s="19">
        <v>41</v>
      </c>
      <c r="C24" s="19">
        <v>68</v>
      </c>
      <c r="D24" s="19">
        <v>88</v>
      </c>
      <c r="E24" s="19">
        <v>51</v>
      </c>
      <c r="G24" t="s">
        <v>269</v>
      </c>
    </row>
    <row r="25" spans="1:13" x14ac:dyDescent="0.2">
      <c r="A25" s="19">
        <v>22</v>
      </c>
      <c r="B25" s="19">
        <v>91</v>
      </c>
      <c r="C25" s="19">
        <v>73</v>
      </c>
      <c r="D25" s="19">
        <v>54</v>
      </c>
      <c r="E25" s="19">
        <v>66</v>
      </c>
    </row>
    <row r="26" spans="1:13" x14ac:dyDescent="0.2">
      <c r="A26" s="19">
        <v>23</v>
      </c>
      <c r="B26" s="19">
        <v>80</v>
      </c>
      <c r="C26" s="19">
        <v>91</v>
      </c>
      <c r="D26" s="19">
        <v>93</v>
      </c>
      <c r="E26" s="19">
        <v>67</v>
      </c>
      <c r="G26" s="2" t="s">
        <v>273</v>
      </c>
    </row>
    <row r="27" spans="1:13" x14ac:dyDescent="0.2">
      <c r="A27" s="19">
        <v>24</v>
      </c>
      <c r="B27" s="19">
        <v>73</v>
      </c>
      <c r="C27" s="19">
        <v>42</v>
      </c>
      <c r="D27" s="19">
        <v>55</v>
      </c>
      <c r="E27" s="19">
        <v>89</v>
      </c>
      <c r="G27" t="s">
        <v>270</v>
      </c>
    </row>
    <row r="28" spans="1:13" x14ac:dyDescent="0.2">
      <c r="A28" s="19">
        <v>25</v>
      </c>
      <c r="B28" s="19">
        <v>83</v>
      </c>
      <c r="C28" s="19">
        <v>86</v>
      </c>
      <c r="D28" s="19">
        <v>90</v>
      </c>
      <c r="E28" s="19">
        <v>83</v>
      </c>
      <c r="G28" t="s">
        <v>271</v>
      </c>
    </row>
    <row r="29" spans="1:13" x14ac:dyDescent="0.2">
      <c r="A29" s="19">
        <v>26</v>
      </c>
      <c r="B29" s="19">
        <v>79</v>
      </c>
      <c r="C29" s="19">
        <v>94</v>
      </c>
      <c r="D29" s="19">
        <v>54</v>
      </c>
      <c r="E29" s="19">
        <v>89</v>
      </c>
    </row>
    <row r="30" spans="1:13" x14ac:dyDescent="0.2">
      <c r="A30" s="19">
        <v>27</v>
      </c>
      <c r="B30" s="19">
        <v>67</v>
      </c>
      <c r="C30" s="19">
        <v>45</v>
      </c>
      <c r="D30" s="19">
        <v>83</v>
      </c>
      <c r="E30" s="19">
        <v>55</v>
      </c>
    </row>
    <row r="31" spans="1:13" x14ac:dyDescent="0.2">
      <c r="A31" s="19">
        <v>28</v>
      </c>
      <c r="B31" s="19">
        <v>41</v>
      </c>
      <c r="C31" s="19">
        <v>64</v>
      </c>
      <c r="D31" s="19">
        <v>71</v>
      </c>
      <c r="E31" s="19">
        <v>91</v>
      </c>
    </row>
    <row r="32" spans="1:13" x14ac:dyDescent="0.2">
      <c r="A32" s="19">
        <v>29</v>
      </c>
      <c r="B32" s="19">
        <v>50</v>
      </c>
      <c r="C32" s="19">
        <v>43</v>
      </c>
      <c r="D32" s="19">
        <v>54</v>
      </c>
      <c r="E32" s="19">
        <v>46</v>
      </c>
    </row>
    <row r="33" spans="1:5" x14ac:dyDescent="0.2">
      <c r="A33" s="19">
        <v>30</v>
      </c>
      <c r="B33" s="19">
        <v>91</v>
      </c>
      <c r="C33" s="19">
        <v>92</v>
      </c>
      <c r="D33" s="19">
        <v>72</v>
      </c>
      <c r="E33" s="19">
        <v>83</v>
      </c>
    </row>
    <row r="34" spans="1:5" x14ac:dyDescent="0.2">
      <c r="A34" s="19">
        <v>31</v>
      </c>
      <c r="B34" s="19">
        <v>64</v>
      </c>
      <c r="C34" s="19">
        <v>68</v>
      </c>
      <c r="D34" s="19">
        <v>80</v>
      </c>
      <c r="E34" s="19">
        <v>51</v>
      </c>
    </row>
    <row r="35" spans="1:5" x14ac:dyDescent="0.2">
      <c r="A35" s="19">
        <v>32</v>
      </c>
      <c r="B35" s="19">
        <v>88</v>
      </c>
      <c r="C35" s="19">
        <v>95</v>
      </c>
      <c r="D35" s="19">
        <v>63</v>
      </c>
      <c r="E35" s="19">
        <v>55</v>
      </c>
    </row>
    <row r="36" spans="1:5" x14ac:dyDescent="0.2">
      <c r="A36" s="19">
        <v>33</v>
      </c>
      <c r="B36" s="19">
        <v>56</v>
      </c>
      <c r="C36" s="19">
        <v>94</v>
      </c>
      <c r="D36" s="19">
        <v>41</v>
      </c>
      <c r="E36" s="19">
        <v>50</v>
      </c>
    </row>
    <row r="37" spans="1:5" x14ac:dyDescent="0.2">
      <c r="A37" s="19">
        <v>34</v>
      </c>
      <c r="B37" s="19">
        <v>70</v>
      </c>
      <c r="C37" s="19">
        <v>68</v>
      </c>
      <c r="D37" s="19">
        <v>99</v>
      </c>
      <c r="E37" s="19">
        <v>44</v>
      </c>
    </row>
    <row r="38" spans="1:5" x14ac:dyDescent="0.2">
      <c r="A38" s="19">
        <v>35</v>
      </c>
      <c r="B38" s="19">
        <v>56</v>
      </c>
      <c r="C38" s="19">
        <v>74</v>
      </c>
      <c r="D38" s="19">
        <v>40</v>
      </c>
      <c r="E38" s="19">
        <v>91</v>
      </c>
    </row>
    <row r="39" spans="1:5" x14ac:dyDescent="0.2">
      <c r="A39" s="19">
        <v>36</v>
      </c>
      <c r="B39" s="19">
        <v>63</v>
      </c>
      <c r="C39" s="19">
        <v>52</v>
      </c>
      <c r="D39" s="19">
        <v>49</v>
      </c>
      <c r="E39" s="19">
        <v>79</v>
      </c>
    </row>
    <row r="40" spans="1:5" x14ac:dyDescent="0.2">
      <c r="A40" s="19">
        <v>37</v>
      </c>
      <c r="B40" s="19">
        <v>42</v>
      </c>
      <c r="C40" s="19">
        <v>95</v>
      </c>
      <c r="D40" s="19">
        <v>66</v>
      </c>
      <c r="E40" s="19">
        <v>88</v>
      </c>
    </row>
    <row r="41" spans="1:5" x14ac:dyDescent="0.2">
      <c r="A41" s="19">
        <v>38</v>
      </c>
      <c r="B41" s="19">
        <v>59</v>
      </c>
      <c r="C41" s="19">
        <v>72</v>
      </c>
      <c r="D41" s="19">
        <v>80</v>
      </c>
      <c r="E41" s="19">
        <v>91</v>
      </c>
    </row>
    <row r="42" spans="1:5" x14ac:dyDescent="0.2">
      <c r="A42" s="19">
        <v>39</v>
      </c>
      <c r="B42" s="19">
        <v>74</v>
      </c>
      <c r="C42" s="19">
        <v>94</v>
      </c>
      <c r="D42" s="19">
        <v>85</v>
      </c>
      <c r="E42" s="19">
        <v>88</v>
      </c>
    </row>
    <row r="43" spans="1:5" x14ac:dyDescent="0.2">
      <c r="A43" s="19">
        <v>40</v>
      </c>
      <c r="B43" s="19">
        <v>87</v>
      </c>
      <c r="C43" s="19">
        <v>78</v>
      </c>
      <c r="D43" s="19">
        <v>96</v>
      </c>
      <c r="E43" s="19">
        <v>90</v>
      </c>
    </row>
    <row r="44" spans="1:5" x14ac:dyDescent="0.2">
      <c r="A44" s="19">
        <v>41</v>
      </c>
      <c r="B44" s="19">
        <v>62</v>
      </c>
      <c r="C44" s="19">
        <v>90</v>
      </c>
      <c r="D44" s="19">
        <v>62</v>
      </c>
      <c r="E44" s="19">
        <v>47</v>
      </c>
    </row>
    <row r="45" spans="1:5" x14ac:dyDescent="0.2">
      <c r="A45" s="19">
        <v>42</v>
      </c>
      <c r="B45" s="19">
        <v>47</v>
      </c>
      <c r="C45" s="19">
        <v>69</v>
      </c>
      <c r="D45" s="19">
        <v>77</v>
      </c>
      <c r="E45" s="19">
        <v>65</v>
      </c>
    </row>
    <row r="46" spans="1:5" x14ac:dyDescent="0.2">
      <c r="A46" s="19">
        <v>43</v>
      </c>
      <c r="B46" s="19">
        <v>68</v>
      </c>
      <c r="C46" s="19">
        <v>48</v>
      </c>
      <c r="D46" s="19">
        <v>62</v>
      </c>
      <c r="E46" s="19">
        <v>52</v>
      </c>
    </row>
    <row r="47" spans="1:5" x14ac:dyDescent="0.2">
      <c r="A47" s="19">
        <v>44</v>
      </c>
      <c r="B47" s="19">
        <v>82</v>
      </c>
      <c r="C47" s="19">
        <v>62</v>
      </c>
      <c r="D47" s="19">
        <v>84</v>
      </c>
      <c r="E47" s="19">
        <v>74</v>
      </c>
    </row>
    <row r="48" spans="1:5" x14ac:dyDescent="0.2">
      <c r="A48" s="19">
        <v>45</v>
      </c>
      <c r="B48" s="19">
        <v>65</v>
      </c>
      <c r="C48" s="19">
        <v>46</v>
      </c>
      <c r="D48" s="19"/>
      <c r="E48" s="19">
        <v>63</v>
      </c>
    </row>
    <row r="49" spans="1:5" x14ac:dyDescent="0.2">
      <c r="A49" s="19">
        <v>46</v>
      </c>
      <c r="B49" s="19">
        <v>79</v>
      </c>
      <c r="C49" s="19">
        <v>44</v>
      </c>
      <c r="D49" s="19"/>
      <c r="E49" s="19"/>
    </row>
    <row r="50" spans="1:5" x14ac:dyDescent="0.2">
      <c r="A50" s="19">
        <v>47</v>
      </c>
      <c r="B50" s="19">
        <v>68</v>
      </c>
      <c r="C50" s="19">
        <v>80</v>
      </c>
      <c r="D50" s="19"/>
      <c r="E50" s="19"/>
    </row>
    <row r="51" spans="1:5" x14ac:dyDescent="0.2">
      <c r="A51" s="19">
        <v>48</v>
      </c>
      <c r="B51" s="19"/>
      <c r="C51" s="19">
        <v>47</v>
      </c>
      <c r="D51" s="19"/>
      <c r="E51" s="19"/>
    </row>
    <row r="52" spans="1:5" x14ac:dyDescent="0.2">
      <c r="A52" s="19">
        <v>49</v>
      </c>
      <c r="B52" s="19"/>
      <c r="C52" s="19">
        <v>88</v>
      </c>
      <c r="D52" s="19"/>
      <c r="E52" s="19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CE7949-FC26-8449-843A-68E38D0FC1CF}">
  <dimension ref="A1:B11"/>
  <sheetViews>
    <sheetView zoomScale="160" zoomScaleNormal="160" workbookViewId="0">
      <selection activeCell="A30" sqref="A30"/>
    </sheetView>
  </sheetViews>
  <sheetFormatPr baseColWidth="10" defaultRowHeight="16" x14ac:dyDescent="0.2"/>
  <sheetData>
    <row r="1" spans="1:2" x14ac:dyDescent="0.2">
      <c r="A1" s="1" t="s">
        <v>3</v>
      </c>
      <c r="B1" s="3"/>
    </row>
    <row r="3" spans="1:2" x14ac:dyDescent="0.2">
      <c r="A3" t="s">
        <v>4</v>
      </c>
    </row>
    <row r="5" spans="1:2" x14ac:dyDescent="0.2">
      <c r="A5" t="s">
        <v>5</v>
      </c>
    </row>
    <row r="6" spans="1:2" x14ac:dyDescent="0.2">
      <c r="A6" t="s">
        <v>7</v>
      </c>
    </row>
    <row r="7" spans="1:2" x14ac:dyDescent="0.2">
      <c r="A7" t="s">
        <v>6</v>
      </c>
    </row>
    <row r="9" spans="1:2" x14ac:dyDescent="0.2">
      <c r="A9" t="s">
        <v>9</v>
      </c>
    </row>
    <row r="11" spans="1:2" x14ac:dyDescent="0.2">
      <c r="A11" t="s">
        <v>10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AD9529-70E0-5440-A73C-D8052C526B40}">
  <dimension ref="A1:E183"/>
  <sheetViews>
    <sheetView zoomScale="160" zoomScaleNormal="160" workbookViewId="0">
      <selection activeCell="H178" sqref="H178"/>
    </sheetView>
  </sheetViews>
  <sheetFormatPr baseColWidth="10" defaultRowHeight="16" x14ac:dyDescent="0.2"/>
  <sheetData>
    <row r="1" spans="1:3" x14ac:dyDescent="0.2">
      <c r="A1" s="1" t="s">
        <v>8</v>
      </c>
      <c r="B1" s="1"/>
    </row>
    <row r="10" spans="1:3" x14ac:dyDescent="0.2">
      <c r="A10" s="1" t="s">
        <v>11</v>
      </c>
      <c r="B10" s="1"/>
      <c r="C10" s="1"/>
    </row>
    <row r="12" spans="1:3" x14ac:dyDescent="0.2">
      <c r="A12" t="s">
        <v>12</v>
      </c>
    </row>
    <row r="14" spans="1:3" x14ac:dyDescent="0.2">
      <c r="A14" t="s">
        <v>13</v>
      </c>
    </row>
    <row r="16" spans="1:3" x14ac:dyDescent="0.2">
      <c r="A16" t="s">
        <v>14</v>
      </c>
    </row>
    <row r="18" spans="1:1" x14ac:dyDescent="0.2">
      <c r="A18" t="s">
        <v>15</v>
      </c>
    </row>
    <row r="19" spans="1:1" x14ac:dyDescent="0.2">
      <c r="A19" t="s">
        <v>16</v>
      </c>
    </row>
    <row r="31" spans="1:1" x14ac:dyDescent="0.2">
      <c r="A31" t="s">
        <v>17</v>
      </c>
    </row>
    <row r="32" spans="1:1" x14ac:dyDescent="0.2">
      <c r="A32" t="s">
        <v>18</v>
      </c>
    </row>
    <row r="33" spans="1:5" x14ac:dyDescent="0.2">
      <c r="A33" t="s">
        <v>20</v>
      </c>
    </row>
    <row r="34" spans="1:5" x14ac:dyDescent="0.2">
      <c r="A34" t="s">
        <v>19</v>
      </c>
    </row>
    <row r="36" spans="1:5" x14ac:dyDescent="0.2">
      <c r="E36" t="s">
        <v>21</v>
      </c>
    </row>
    <row r="46" spans="1:5" x14ac:dyDescent="0.2">
      <c r="A46" t="s">
        <v>31</v>
      </c>
    </row>
    <row r="47" spans="1:5" x14ac:dyDescent="0.2">
      <c r="A47" t="s">
        <v>30</v>
      </c>
    </row>
    <row r="49" spans="1:1" x14ac:dyDescent="0.2">
      <c r="A49" t="s">
        <v>32</v>
      </c>
    </row>
    <row r="54" spans="1:1" x14ac:dyDescent="0.2">
      <c r="A54" t="s">
        <v>33</v>
      </c>
    </row>
    <row r="65" spans="1:1" x14ac:dyDescent="0.2">
      <c r="A65" t="s">
        <v>34</v>
      </c>
    </row>
    <row r="77" spans="1:1" x14ac:dyDescent="0.2">
      <c r="A77" t="s">
        <v>35</v>
      </c>
    </row>
    <row r="85" spans="1:1" x14ac:dyDescent="0.2">
      <c r="A85" t="s">
        <v>36</v>
      </c>
    </row>
    <row r="98" spans="1:1" x14ac:dyDescent="0.2">
      <c r="A98" t="s">
        <v>37</v>
      </c>
    </row>
    <row r="106" spans="1:1" x14ac:dyDescent="0.2">
      <c r="A106" t="s">
        <v>38</v>
      </c>
    </row>
    <row r="118" spans="1:1" x14ac:dyDescent="0.2">
      <c r="A118" t="s">
        <v>39</v>
      </c>
    </row>
    <row r="121" spans="1:1" x14ac:dyDescent="0.2">
      <c r="A121" t="s">
        <v>40</v>
      </c>
    </row>
    <row r="122" spans="1:1" x14ac:dyDescent="0.2">
      <c r="A122" t="s">
        <v>41</v>
      </c>
    </row>
    <row r="123" spans="1:1" x14ac:dyDescent="0.2">
      <c r="A123" t="s">
        <v>42</v>
      </c>
    </row>
    <row r="136" spans="1:1" x14ac:dyDescent="0.2">
      <c r="A136" t="s">
        <v>43</v>
      </c>
    </row>
    <row r="144" spans="1:1" x14ac:dyDescent="0.2">
      <c r="A144" t="s">
        <v>44</v>
      </c>
    </row>
    <row r="145" spans="1:1" x14ac:dyDescent="0.2">
      <c r="A145" t="s">
        <v>45</v>
      </c>
    </row>
    <row r="174" spans="1:1" s="5" customFormat="1" x14ac:dyDescent="0.2">
      <c r="A174" s="5" t="s">
        <v>48</v>
      </c>
    </row>
    <row r="175" spans="1:1" x14ac:dyDescent="0.2">
      <c r="A175" t="s">
        <v>46</v>
      </c>
    </row>
    <row r="176" spans="1:1" x14ac:dyDescent="0.2">
      <c r="A176" t="s">
        <v>47</v>
      </c>
    </row>
    <row r="183" spans="1:1" x14ac:dyDescent="0.2">
      <c r="A183" t="s">
        <v>49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5A8341-5EB5-6947-BA06-6D22E6C11537}">
  <dimension ref="A1:E22"/>
  <sheetViews>
    <sheetView zoomScale="170" zoomScaleNormal="170" workbookViewId="0">
      <selection activeCell="A33" sqref="A33"/>
    </sheetView>
  </sheetViews>
  <sheetFormatPr baseColWidth="10" defaultRowHeight="16" x14ac:dyDescent="0.2"/>
  <sheetData>
    <row r="1" spans="1:5" x14ac:dyDescent="0.2">
      <c r="A1" s="7" t="s">
        <v>50</v>
      </c>
      <c r="B1" s="6"/>
      <c r="C1" s="6"/>
      <c r="D1" s="6"/>
      <c r="E1" s="6"/>
    </row>
    <row r="17" spans="1:1" x14ac:dyDescent="0.2">
      <c r="A17" t="s">
        <v>51</v>
      </c>
    </row>
    <row r="18" spans="1:1" x14ac:dyDescent="0.2">
      <c r="A18" t="s">
        <v>52</v>
      </c>
    </row>
    <row r="19" spans="1:1" x14ac:dyDescent="0.2">
      <c r="A19" t="s">
        <v>53</v>
      </c>
    </row>
    <row r="21" spans="1:1" x14ac:dyDescent="0.2">
      <c r="A21" t="s">
        <v>54</v>
      </c>
    </row>
    <row r="22" spans="1:1" x14ac:dyDescent="0.2">
      <c r="A22" t="s">
        <v>55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230317-2F34-BB4F-BED9-29B4FCDCC8E5}">
  <dimension ref="A1:B26"/>
  <sheetViews>
    <sheetView zoomScale="160" zoomScaleNormal="160" workbookViewId="0"/>
  </sheetViews>
  <sheetFormatPr baseColWidth="10" defaultRowHeight="16" x14ac:dyDescent="0.2"/>
  <sheetData>
    <row r="1" spans="1:2" x14ac:dyDescent="0.2">
      <c r="A1" s="1" t="s">
        <v>22</v>
      </c>
      <c r="B1" s="1"/>
    </row>
    <row r="15" spans="1:2" x14ac:dyDescent="0.2">
      <c r="A15" t="s">
        <v>23</v>
      </c>
    </row>
    <row r="16" spans="1:2" x14ac:dyDescent="0.2">
      <c r="A16" t="s">
        <v>26</v>
      </c>
    </row>
    <row r="19" spans="1:1" x14ac:dyDescent="0.2">
      <c r="A19" t="s">
        <v>24</v>
      </c>
    </row>
    <row r="23" spans="1:1" x14ac:dyDescent="0.2">
      <c r="A23" t="s">
        <v>27</v>
      </c>
    </row>
    <row r="26" spans="1:1" x14ac:dyDescent="0.2">
      <c r="A26" t="s">
        <v>25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E69C31-7B27-BB41-8DF5-513B51DD30D2}">
  <dimension ref="A1"/>
  <sheetViews>
    <sheetView zoomScale="160" zoomScaleNormal="160" workbookViewId="0">
      <selection activeCell="E21" sqref="E21"/>
    </sheetView>
  </sheetViews>
  <sheetFormatPr baseColWidth="10" defaultRowHeight="16" x14ac:dyDescent="0.2"/>
  <sheetData>
    <row r="1" spans="1:1" x14ac:dyDescent="0.2">
      <c r="A1" s="1" t="s">
        <v>28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925E44-97BC-1648-BFCD-54286F10F994}">
  <dimension ref="A1"/>
  <sheetViews>
    <sheetView zoomScale="160" zoomScaleNormal="160" workbookViewId="0">
      <selection activeCell="A20" sqref="A20"/>
    </sheetView>
  </sheetViews>
  <sheetFormatPr baseColWidth="10" defaultRowHeight="16" x14ac:dyDescent="0.2"/>
  <sheetData>
    <row r="1" spans="1:1" x14ac:dyDescent="0.2">
      <c r="A1" s="1" t="s">
        <v>29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3C1D3-FDF8-C346-B9EA-A5F855AE65B1}">
  <dimension ref="A1:D6"/>
  <sheetViews>
    <sheetView zoomScale="160" zoomScaleNormal="160" workbookViewId="0">
      <selection activeCell="E16" sqref="E16"/>
    </sheetView>
  </sheetViews>
  <sheetFormatPr baseColWidth="10" defaultRowHeight="16" x14ac:dyDescent="0.2"/>
  <sheetData>
    <row r="1" spans="1:4" x14ac:dyDescent="0.2">
      <c r="A1" s="2" t="s">
        <v>56</v>
      </c>
      <c r="B1" s="2"/>
      <c r="C1" s="2"/>
      <c r="D1" s="2"/>
    </row>
    <row r="3" spans="1:4" x14ac:dyDescent="0.2">
      <c r="A3" t="s">
        <v>57</v>
      </c>
    </row>
    <row r="4" spans="1:4" x14ac:dyDescent="0.2">
      <c r="A4" t="s">
        <v>58</v>
      </c>
    </row>
    <row r="6" spans="1:4" x14ac:dyDescent="0.2">
      <c r="A6" t="s">
        <v>59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670CB2-C129-6447-9185-16E3D367AF8C}">
  <dimension ref="A1:G119"/>
  <sheetViews>
    <sheetView zoomScale="160" zoomScaleNormal="160" workbookViewId="0">
      <selection activeCell="D1" sqref="D1"/>
    </sheetView>
  </sheetViews>
  <sheetFormatPr baseColWidth="10" defaultRowHeight="16" x14ac:dyDescent="0.2"/>
  <sheetData>
    <row r="1" spans="1:2" x14ac:dyDescent="0.2">
      <c r="A1" s="1" t="s">
        <v>60</v>
      </c>
      <c r="B1" s="3"/>
    </row>
    <row r="3" spans="1:2" x14ac:dyDescent="0.2">
      <c r="A3" t="s">
        <v>61</v>
      </c>
    </row>
    <row r="16" spans="1:2" x14ac:dyDescent="0.2">
      <c r="A16" t="s">
        <v>62</v>
      </c>
    </row>
    <row r="17" spans="1:1" x14ac:dyDescent="0.2">
      <c r="A17" t="s">
        <v>63</v>
      </c>
    </row>
    <row r="19" spans="1:1" x14ac:dyDescent="0.2">
      <c r="A19" t="s">
        <v>64</v>
      </c>
    </row>
    <row r="20" spans="1:1" x14ac:dyDescent="0.2">
      <c r="A20" t="s">
        <v>65</v>
      </c>
    </row>
    <row r="28" spans="1:1" x14ac:dyDescent="0.2">
      <c r="A28" t="s">
        <v>67</v>
      </c>
    </row>
    <row r="29" spans="1:1" x14ac:dyDescent="0.2">
      <c r="A29" t="s">
        <v>66</v>
      </c>
    </row>
    <row r="35" spans="1:1" x14ac:dyDescent="0.2">
      <c r="A35" t="s">
        <v>68</v>
      </c>
    </row>
    <row r="41" spans="1:1" x14ac:dyDescent="0.2">
      <c r="A41" t="s">
        <v>69</v>
      </c>
    </row>
    <row r="48" spans="1:1" x14ac:dyDescent="0.2">
      <c r="A48" t="s">
        <v>70</v>
      </c>
    </row>
    <row r="50" spans="1:3" x14ac:dyDescent="0.2">
      <c r="A50" t="s">
        <v>71</v>
      </c>
    </row>
    <row r="51" spans="1:3" x14ac:dyDescent="0.2">
      <c r="A51" t="s">
        <v>72</v>
      </c>
    </row>
    <row r="62" spans="1:3" x14ac:dyDescent="0.2">
      <c r="A62" s="1" t="s">
        <v>73</v>
      </c>
      <c r="B62" s="1"/>
      <c r="C62" s="1"/>
    </row>
    <row r="64" spans="1:3" x14ac:dyDescent="0.2">
      <c r="A64" t="s">
        <v>74</v>
      </c>
    </row>
    <row r="66" spans="1:1" x14ac:dyDescent="0.2">
      <c r="A66" t="s">
        <v>75</v>
      </c>
    </row>
    <row r="68" spans="1:1" x14ac:dyDescent="0.2">
      <c r="A68" t="s">
        <v>76</v>
      </c>
    </row>
    <row r="69" spans="1:1" x14ac:dyDescent="0.2">
      <c r="A69" t="s">
        <v>77</v>
      </c>
    </row>
    <row r="71" spans="1:1" s="2" customFormat="1" x14ac:dyDescent="0.2">
      <c r="A71" s="2" t="s">
        <v>78</v>
      </c>
    </row>
    <row r="72" spans="1:1" x14ac:dyDescent="0.2">
      <c r="A72" t="s">
        <v>79</v>
      </c>
    </row>
    <row r="73" spans="1:1" x14ac:dyDescent="0.2">
      <c r="A73" t="s">
        <v>80</v>
      </c>
    </row>
    <row r="74" spans="1:1" x14ac:dyDescent="0.2">
      <c r="A74" t="s">
        <v>81</v>
      </c>
    </row>
    <row r="76" spans="1:1" x14ac:dyDescent="0.2">
      <c r="A76" t="s">
        <v>82</v>
      </c>
    </row>
    <row r="77" spans="1:1" x14ac:dyDescent="0.2">
      <c r="A77" t="s">
        <v>83</v>
      </c>
    </row>
    <row r="78" spans="1:1" x14ac:dyDescent="0.2">
      <c r="A78" t="s">
        <v>84</v>
      </c>
    </row>
    <row r="79" spans="1:1" x14ac:dyDescent="0.2">
      <c r="A79" t="s">
        <v>85</v>
      </c>
    </row>
    <row r="84" spans="1:1" x14ac:dyDescent="0.2">
      <c r="A84" t="s">
        <v>86</v>
      </c>
    </row>
    <row r="86" spans="1:1" x14ac:dyDescent="0.2">
      <c r="A86" s="1" t="s">
        <v>87</v>
      </c>
    </row>
    <row r="97" spans="1:2" x14ac:dyDescent="0.2">
      <c r="A97" t="s">
        <v>88</v>
      </c>
    </row>
    <row r="99" spans="1:2" x14ac:dyDescent="0.2">
      <c r="A99" t="s">
        <v>90</v>
      </c>
    </row>
    <row r="101" spans="1:2" x14ac:dyDescent="0.2">
      <c r="A101" s="1" t="s">
        <v>89</v>
      </c>
      <c r="B101" s="3"/>
    </row>
    <row r="119" spans="7:7" x14ac:dyDescent="0.2">
      <c r="G119" t="s">
        <v>91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Topics</vt:lpstr>
      <vt:lpstr>Random Variable</vt:lpstr>
      <vt:lpstr> Normal Distribution</vt:lpstr>
      <vt:lpstr>CI for Proportion</vt:lpstr>
      <vt:lpstr>chi-square Distribution</vt:lpstr>
      <vt:lpstr>t-distribution</vt:lpstr>
      <vt:lpstr>F distribution</vt:lpstr>
      <vt:lpstr>Application</vt:lpstr>
      <vt:lpstr>Hypothesis Testing</vt:lpstr>
      <vt:lpstr>eg HT</vt:lpstr>
      <vt:lpstr>ANOVA HT</vt:lpstr>
      <vt:lpstr>ANOVA eg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Sylvia Chadha</dc:creator>
  <cp:lastModifiedBy>Sylvia Chadha</cp:lastModifiedBy>
  <dcterms:created xsi:type="dcterms:W3CDTF">2022-06-23T02:20:56Z</dcterms:created>
  <dcterms:modified xsi:type="dcterms:W3CDTF">2022-07-01T13:18:24Z</dcterms:modified>
</cp:coreProperties>
</file>